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-15" yWindow="6645" windowWidth="9720" windowHeight="1110" tabRatio="862" firstSheet="1" activeTab="2"/>
  </bookViews>
  <sheets>
    <sheet name="График" sheetId="34" state="hidden" r:id="rId1"/>
    <sheet name="1" sheetId="69" r:id="rId2"/>
    <sheet name="2" sheetId="70" r:id="rId3"/>
    <sheet name="3" sheetId="71" r:id="rId4"/>
    <sheet name="прогноз" sheetId="35" state="hidden" r:id="rId5"/>
    <sheet name="расшиф пр потреб 2022" sheetId="73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</externalReferences>
  <definedNames>
    <definedName name="\a">#REF!</definedName>
    <definedName name="\m">#REF!</definedName>
    <definedName name="\n">#REF!</definedName>
    <definedName name="\o">#REF!</definedName>
    <definedName name="______________________M8">[0]!______________________M8</definedName>
    <definedName name="______________________M9">[0]!______________________M9</definedName>
    <definedName name="______________________q11">[0]!______________________q11</definedName>
    <definedName name="______________________q15">[0]!______________________q15</definedName>
    <definedName name="______________________q17">[0]!______________________q17</definedName>
    <definedName name="______________________q2">[0]!______________________q2</definedName>
    <definedName name="______________________q3">[0]!______________________q3</definedName>
    <definedName name="______________________q4">[0]!______________________q4</definedName>
    <definedName name="______________________q5">[0]!______________________q5</definedName>
    <definedName name="______________________q6">[0]!______________________q6</definedName>
    <definedName name="______________________q7">[0]!______________________q7</definedName>
    <definedName name="______________________q8">[0]!______________________q8</definedName>
    <definedName name="______________________q9">[0]!______________________q9</definedName>
    <definedName name="_____________________M8">[0]!_____________________M8</definedName>
    <definedName name="_____________________M9">[0]!_____________________M9</definedName>
    <definedName name="_____________________q11">[0]!_____________________q11</definedName>
    <definedName name="_____________________q15">[0]!_____________________q15</definedName>
    <definedName name="_____________________q17">[0]!_____________________q17</definedName>
    <definedName name="_____________________q2">[0]!_____________________q2</definedName>
    <definedName name="_____________________q3">[0]!_____________________q3</definedName>
    <definedName name="_____________________q4">[0]!_____________________q4</definedName>
    <definedName name="_____________________q5">[0]!_____________________q5</definedName>
    <definedName name="_____________________q6">[0]!_____________________q6</definedName>
    <definedName name="_____________________q7">[0]!_____________________q7</definedName>
    <definedName name="_____________________q8">[0]!_____________________q8</definedName>
    <definedName name="_____________________q9">[0]!_____________________q9</definedName>
    <definedName name="____________________FY1">[0]!____________________FY1</definedName>
    <definedName name="____________________M8">[0]!____________________M8</definedName>
    <definedName name="____________________M9">[0]!____________________M9</definedName>
    <definedName name="____________________q11">[0]!____________________q11</definedName>
    <definedName name="____________________q15">[0]!____________________q15</definedName>
    <definedName name="____________________q17">[0]!____________________q17</definedName>
    <definedName name="____________________q2">[0]!____________________q2</definedName>
    <definedName name="____________________q3">[0]!____________________q3</definedName>
    <definedName name="____________________q4">[0]!____________________q4</definedName>
    <definedName name="____________________q5">[0]!____________________q5</definedName>
    <definedName name="____________________q6">[0]!____________________q6</definedName>
    <definedName name="____________________q7">[0]!____________________q7</definedName>
    <definedName name="____________________q8">[0]!____________________q8</definedName>
    <definedName name="____________________q9">[0]!____________________q9</definedName>
    <definedName name="____________________r">[0]!____________________r</definedName>
    <definedName name="___________________dat1">#REF!</definedName>
    <definedName name="___________________dat10">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3">#REF!</definedName>
    <definedName name="___________________dat4">#REF!</definedName>
    <definedName name="___________________dat5">#REF!</definedName>
    <definedName name="___________________dat6">#REF!</definedName>
    <definedName name="___________________dat7">#REF!</definedName>
    <definedName name="___________________dat8">#REF!</definedName>
    <definedName name="___________________dat9">#REF!</definedName>
    <definedName name="___________________FY1">[0]!___________________FY1</definedName>
    <definedName name="___________________M8">[0]!___________________M8</definedName>
    <definedName name="___________________M9">[0]!___________________M9</definedName>
    <definedName name="___________________q11">[0]!___________________q11</definedName>
    <definedName name="___________________q15">[0]!___________________q15</definedName>
    <definedName name="___________________q17">[0]!___________________q17</definedName>
    <definedName name="___________________q2">[0]!___________________q2</definedName>
    <definedName name="___________________q3">[0]!___________________q3</definedName>
    <definedName name="___________________q4">[0]!___________________q4</definedName>
    <definedName name="___________________q5">[0]!___________________q5</definedName>
    <definedName name="___________________q6">[0]!___________________q6</definedName>
    <definedName name="___________________q7">[0]!___________________q7</definedName>
    <definedName name="___________________q8">[0]!___________________q8</definedName>
    <definedName name="___________________q9">[0]!___________________q9</definedName>
    <definedName name="___________________r">[0]!___________________r</definedName>
    <definedName name="__________________FY1">[0]!__________________FY1</definedName>
    <definedName name="__________________M8">#N/A</definedName>
    <definedName name="__________________M9">#N/A</definedName>
    <definedName name="__________________q11">#N/A</definedName>
    <definedName name="__________________q15">#N/A</definedName>
    <definedName name="__________________q17">#N/A</definedName>
    <definedName name="__________________q2">#N/A</definedName>
    <definedName name="__________________q3">#N/A</definedName>
    <definedName name="__________________q4">#N/A</definedName>
    <definedName name="__________________q5">#N/A</definedName>
    <definedName name="__________________q6">#N/A</definedName>
    <definedName name="__________________q7">#N/A</definedName>
    <definedName name="__________________q8">#N/A</definedName>
    <definedName name="__________________q9">#N/A</definedName>
    <definedName name="__________________r">[0]!__________________r</definedName>
    <definedName name="_________________FY1">[0]!_________________FY1</definedName>
    <definedName name="_________________M8">#N/A</definedName>
    <definedName name="_________________M9">#N/A</definedName>
    <definedName name="_________________q11">#N/A</definedName>
    <definedName name="_________________q15">#N/A</definedName>
    <definedName name="_________________q17">#N/A</definedName>
    <definedName name="_________________q2">#N/A</definedName>
    <definedName name="_________________q3">#N/A</definedName>
    <definedName name="_________________q4">#N/A</definedName>
    <definedName name="_________________q5">#N/A</definedName>
    <definedName name="_________________q6">#N/A</definedName>
    <definedName name="_________________q7">#N/A</definedName>
    <definedName name="_________________q8">#N/A</definedName>
    <definedName name="_________________q9">#N/A</definedName>
    <definedName name="_________________r">[0]!_________________r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4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FY1">#N/A</definedName>
    <definedName name="________________M8">#N/A</definedName>
    <definedName name="________________M9">#N/A</definedName>
    <definedName name="________________Num2">#REF!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_r">#N/A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15">#REF!</definedName>
    <definedName name="_______________dat16">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FY1">#N/A</definedName>
    <definedName name="_______________M8">#N/A</definedName>
    <definedName name="_______________M9">#N/A</definedName>
    <definedName name="_______________Num2">#REF!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_r">#N/A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15">#REF!</definedName>
    <definedName name="______________dat16">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4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FY1">#N/A</definedName>
    <definedName name="______________M8">#N/A</definedName>
    <definedName name="______________M9">#N/A</definedName>
    <definedName name="______________Num2">#REF!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_r">#N/A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FY1">#N/A</definedName>
    <definedName name="_____________M8">#N/A</definedName>
    <definedName name="_____________M9">#N/A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r">#N/A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15">#REF!</definedName>
    <definedName name="____________dat16">#REF!</definedName>
    <definedName name="____________dat17">#REF!</definedName>
    <definedName name="____________dat18">#REF!</definedName>
    <definedName name="____________dat19">#REF!</definedName>
    <definedName name="____________dat2">#REF!</definedName>
    <definedName name="____________dat20">#REF!</definedName>
    <definedName name="____________dat21">#REF!</definedName>
    <definedName name="____________dat22">#REF!</definedName>
    <definedName name="____________dat23">#REF!</definedName>
    <definedName name="____________dat24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FY1">#N/A</definedName>
    <definedName name="____________M8">#N/A</definedName>
    <definedName name="____________M9">#N/A</definedName>
    <definedName name="____________Num2">#REF!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r">#N/A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#REF!</definedName>
    <definedName name="___________dat22">#REF!</definedName>
    <definedName name="___________dat23">#REF!</definedName>
    <definedName name="___________dat24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ew1">[1]!___________ew1</definedName>
    <definedName name="___________FY1">#N/A</definedName>
    <definedName name="___________M8">#N/A</definedName>
    <definedName name="___________M9">#N/A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_r">#N/A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18">#REF!</definedName>
    <definedName name="__________dat19">#REF!</definedName>
    <definedName name="__________dat2">#REF!</definedName>
    <definedName name="__________dat20">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ew1">[1]!__________ew1</definedName>
    <definedName name="__________FY1">#N/A</definedName>
    <definedName name="__________M8">#N/A</definedName>
    <definedName name="__________M9">#N/A</definedName>
    <definedName name="__________Num2">#REF!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_r">#N/A</definedName>
    <definedName name="__________SP1">[2]FES!#REF!</definedName>
    <definedName name="__________SP10">[2]FES!#REF!</definedName>
    <definedName name="__________SP11">[2]FES!#REF!</definedName>
    <definedName name="__________SP12">[2]FES!#REF!</definedName>
    <definedName name="__________SP13">[2]FES!#REF!</definedName>
    <definedName name="__________SP14">[2]FES!#REF!</definedName>
    <definedName name="__________SP15">[2]FES!#REF!</definedName>
    <definedName name="__________SP16">[2]FES!#REF!</definedName>
    <definedName name="__________SP17">[2]FES!#REF!</definedName>
    <definedName name="__________SP18">[2]FES!#REF!</definedName>
    <definedName name="__________SP19">[2]FES!#REF!</definedName>
    <definedName name="__________SP2">[2]FES!#REF!</definedName>
    <definedName name="__________SP20">[2]FES!#REF!</definedName>
    <definedName name="__________SP3">[2]FES!#REF!</definedName>
    <definedName name="__________SP4">[2]FES!#REF!</definedName>
    <definedName name="__________SP5">[2]FES!#REF!</definedName>
    <definedName name="__________SP7">[2]FES!#REF!</definedName>
    <definedName name="__________SP8">[2]FES!#REF!</definedName>
    <definedName name="__________SP9">[2]FES!#REF!</definedName>
    <definedName name="_________CEH009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18">#REF!</definedName>
    <definedName name="_________dat19">#REF!</definedName>
    <definedName name="_________dat2">#REF!</definedName>
    <definedName name="_________dat20">#REF!</definedName>
    <definedName name="_________dat21">#REF!</definedName>
    <definedName name="_________dat22">#REF!</definedName>
    <definedName name="_________dat23">#REF!</definedName>
    <definedName name="_________dat24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w1">[1]!_________ew1</definedName>
    <definedName name="_________FY1">#N/A</definedName>
    <definedName name="_________M8">#N/A</definedName>
    <definedName name="_________M9">#N/A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_r">#N/A</definedName>
    <definedName name="_________SP1">[3]FES!#REF!</definedName>
    <definedName name="_________SP10">[3]FES!#REF!</definedName>
    <definedName name="_________SP11">[3]FES!#REF!</definedName>
    <definedName name="_________SP12">[3]FES!#REF!</definedName>
    <definedName name="_________SP13">[3]FES!#REF!</definedName>
    <definedName name="_________SP14">[3]FES!#REF!</definedName>
    <definedName name="_________SP15">[3]FES!#REF!</definedName>
    <definedName name="_________SP16">[3]FES!#REF!</definedName>
    <definedName name="_________SP17">[3]FES!#REF!</definedName>
    <definedName name="_________SP18">[3]FES!#REF!</definedName>
    <definedName name="_________SP19">[3]FES!#REF!</definedName>
    <definedName name="_________SP2">[3]FES!#REF!</definedName>
    <definedName name="_________SP20">[3]FES!#REF!</definedName>
    <definedName name="_________SP3">[3]FES!#REF!</definedName>
    <definedName name="_________SP4">[3]FES!#REF!</definedName>
    <definedName name="_________SP5">[3]FES!#REF!</definedName>
    <definedName name="_________SP7">[3]FES!#REF!</definedName>
    <definedName name="_________SP8">[3]FES!#REF!</definedName>
    <definedName name="_________SP9">[3]FES!#REF!</definedName>
    <definedName name="_________vp1">#REF!</definedName>
    <definedName name="_________vpp1">#REF!</definedName>
    <definedName name="_________vpp2">#REF!</definedName>
    <definedName name="_________vpp3">#REF!</definedName>
    <definedName name="_________vpp4">#REF!</definedName>
    <definedName name="_________vpp5">#REF!</definedName>
    <definedName name="_________vpp6">#REF!</definedName>
    <definedName name="_________vpp7">#REF!</definedName>
    <definedName name="________CEH009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18">#REF!</definedName>
    <definedName name="________dat19">#REF!</definedName>
    <definedName name="________dat2">#REF!</definedName>
    <definedName name="________dat20">#REF!</definedName>
    <definedName name="________dat21">#REF!</definedName>
    <definedName name="________dat22">#REF!</definedName>
    <definedName name="________dat23">#REF!</definedName>
    <definedName name="________dat24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w1">[1]!________ew1</definedName>
    <definedName name="________FY1">#N/A</definedName>
    <definedName name="________M8">#N/A</definedName>
    <definedName name="________M9">#N/A</definedName>
    <definedName name="________Num2">#REF!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r">#N/A</definedName>
    <definedName name="________SP1">[3]FES!#REF!</definedName>
    <definedName name="________SP10">[3]FES!#REF!</definedName>
    <definedName name="________SP11">[3]FES!#REF!</definedName>
    <definedName name="________SP12">[3]FES!#REF!</definedName>
    <definedName name="________SP13">[3]FES!#REF!</definedName>
    <definedName name="________SP14">[3]FES!#REF!</definedName>
    <definedName name="________SP15">[3]FES!#REF!</definedName>
    <definedName name="________SP16">[3]FES!#REF!</definedName>
    <definedName name="________SP17">[3]FES!#REF!</definedName>
    <definedName name="________SP18">[3]FES!#REF!</definedName>
    <definedName name="________SP19">[3]FES!#REF!</definedName>
    <definedName name="________SP2">[3]FES!#REF!</definedName>
    <definedName name="________SP20">[3]FES!#REF!</definedName>
    <definedName name="________SP3">[3]FES!#REF!</definedName>
    <definedName name="________SP4">[3]FES!#REF!</definedName>
    <definedName name="________SP5">[3]FES!#REF!</definedName>
    <definedName name="________SP7">[3]FES!#REF!</definedName>
    <definedName name="________SP8">[3]FES!#REF!</definedName>
    <definedName name="________SP9">[3]FES!#REF!</definedName>
    <definedName name="________vp1">#REF!</definedName>
    <definedName name="________vpp1">#REF!</definedName>
    <definedName name="________vpp2">#REF!</definedName>
    <definedName name="________vpp3">#REF!</definedName>
    <definedName name="________vpp4">#REF!</definedName>
    <definedName name="________vpp5">#REF!</definedName>
    <definedName name="________vpp6">#REF!</definedName>
    <definedName name="________vpp7">#REF!</definedName>
    <definedName name="_______CEH009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18">#REF!</definedName>
    <definedName name="_______dat19">#REF!</definedName>
    <definedName name="_______dat2">#REF!</definedName>
    <definedName name="_______dat20">#REF!</definedName>
    <definedName name="_______dat21">#REF!</definedName>
    <definedName name="_______dat22">#REF!</definedName>
    <definedName name="_______dat23">#REF!</definedName>
    <definedName name="_______dat24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w1">[1]!_______ew1</definedName>
    <definedName name="_______FY1">#N/A</definedName>
    <definedName name="_______M8">#N/A</definedName>
    <definedName name="_______M9">#N/A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r">#N/A</definedName>
    <definedName name="_______SP1">[3]FES!#REF!</definedName>
    <definedName name="_______SP10">[3]FES!#REF!</definedName>
    <definedName name="_______SP11">[3]FES!#REF!</definedName>
    <definedName name="_______SP12">[3]FES!#REF!</definedName>
    <definedName name="_______SP13">[3]FES!#REF!</definedName>
    <definedName name="_______SP14">[3]FES!#REF!</definedName>
    <definedName name="_______SP15">[3]FES!#REF!</definedName>
    <definedName name="_______SP16">[3]FES!#REF!</definedName>
    <definedName name="_______SP17">[3]FES!#REF!</definedName>
    <definedName name="_______SP18">[3]FES!#REF!</definedName>
    <definedName name="_______SP19">[3]FES!#REF!</definedName>
    <definedName name="_______SP2">[3]FES!#REF!</definedName>
    <definedName name="_______SP20">[3]FES!#REF!</definedName>
    <definedName name="_______SP3">[3]FES!#REF!</definedName>
    <definedName name="_______SP4">[3]FES!#REF!</definedName>
    <definedName name="_______SP5">[3]FES!#REF!</definedName>
    <definedName name="_______SP7">[3]FES!#REF!</definedName>
    <definedName name="_______SP8">[3]FES!#REF!</definedName>
    <definedName name="_______SP9">[3]FES!#REF!</definedName>
    <definedName name="_______vp1">#REF!</definedName>
    <definedName name="_______vpp1">#REF!</definedName>
    <definedName name="_______vpp2">#REF!</definedName>
    <definedName name="_______vpp3">#REF!</definedName>
    <definedName name="_______vpp4">#REF!</definedName>
    <definedName name="_______vpp5">#REF!</definedName>
    <definedName name="_______vpp6">#REF!</definedName>
    <definedName name="_______vpp7">#REF!</definedName>
    <definedName name="______CEH009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4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w1">[1]!______ew1</definedName>
    <definedName name="______FY1">#N/A</definedName>
    <definedName name="______M8">[0]!______M8</definedName>
    <definedName name="______M9">[0]!______M9</definedName>
    <definedName name="______Num2">#REF!</definedName>
    <definedName name="______q11">[0]!______q11</definedName>
    <definedName name="______q15">[0]!______q15</definedName>
    <definedName name="______q17">[0]!______q17</definedName>
    <definedName name="______q2">[0]!______q2</definedName>
    <definedName name="______q3">[0]!______q3</definedName>
    <definedName name="______q4">[0]!______q4</definedName>
    <definedName name="______q5">[0]!______q5</definedName>
    <definedName name="______q6">[0]!______q6</definedName>
    <definedName name="______q7">[0]!______q7</definedName>
    <definedName name="______q8">[0]!______q8</definedName>
    <definedName name="______q9">[0]!______q9</definedName>
    <definedName name="______r">#N/A</definedName>
    <definedName name="______SP1">[3]FES!#REF!</definedName>
    <definedName name="______SP10">[3]FES!#REF!</definedName>
    <definedName name="______SP11">[3]FES!#REF!</definedName>
    <definedName name="______SP12">[3]FES!#REF!</definedName>
    <definedName name="______SP13">[3]FES!#REF!</definedName>
    <definedName name="______SP14">[3]FES!#REF!</definedName>
    <definedName name="______SP15">[3]FES!#REF!</definedName>
    <definedName name="______SP16">[3]FES!#REF!</definedName>
    <definedName name="______SP17">[3]FES!#REF!</definedName>
    <definedName name="______SP18">[3]FES!#REF!</definedName>
    <definedName name="______SP19">[3]FES!#REF!</definedName>
    <definedName name="______SP2">[3]FES!#REF!</definedName>
    <definedName name="______SP20">[3]FES!#REF!</definedName>
    <definedName name="______SP3">[3]FES!#REF!</definedName>
    <definedName name="______SP4">[3]FES!#REF!</definedName>
    <definedName name="______SP5">[3]FES!#REF!</definedName>
    <definedName name="______SP7">[3]FES!#REF!</definedName>
    <definedName name="______SP8">[3]FES!#REF!</definedName>
    <definedName name="______SP9">[3]FES!#REF!</definedName>
    <definedName name="______vp1">#REF!</definedName>
    <definedName name="______vpp1">#REF!</definedName>
    <definedName name="______vpp2">#REF!</definedName>
    <definedName name="______vpp3">#REF!</definedName>
    <definedName name="______vpp4">#REF!</definedName>
    <definedName name="______vpp5">#REF!</definedName>
    <definedName name="______vpp6">#REF!</definedName>
    <definedName name="______vpp7">#REF!</definedName>
    <definedName name="_____CEH009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4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w1">[1]!_____ew1</definedName>
    <definedName name="_____FY1">[0]!_____FY1</definedName>
    <definedName name="_____M8">[0]!_____M8</definedName>
    <definedName name="_____M9">[0]!_____M9</definedName>
    <definedName name="_____Num2">#REF!</definedName>
    <definedName name="_____q11">[0]!_____q11</definedName>
    <definedName name="_____q15">[0]!_____q15</definedName>
    <definedName name="_____q17">[0]!_____q17</definedName>
    <definedName name="_____q2">[0]!_____q2</definedName>
    <definedName name="_____q3">[0]!_____q3</definedName>
    <definedName name="_____q4">[0]!_____q4</definedName>
    <definedName name="_____q5">[0]!_____q5</definedName>
    <definedName name="_____q6">[0]!_____q6</definedName>
    <definedName name="_____q7">[0]!_____q7</definedName>
    <definedName name="_____q8">[0]!_____q8</definedName>
    <definedName name="_____q9">[0]!_____q9</definedName>
    <definedName name="_____r">[0]!_____r</definedName>
    <definedName name="_____SP1">[3]FES!#REF!</definedName>
    <definedName name="_____SP10">[3]FES!#REF!</definedName>
    <definedName name="_____SP11">[3]FES!#REF!</definedName>
    <definedName name="_____SP12">[3]FES!#REF!</definedName>
    <definedName name="_____SP13">[3]FES!#REF!</definedName>
    <definedName name="_____SP14">[3]FES!#REF!</definedName>
    <definedName name="_____SP15">[3]FES!#REF!</definedName>
    <definedName name="_____SP16">[3]FES!#REF!</definedName>
    <definedName name="_____SP17">[3]FES!#REF!</definedName>
    <definedName name="_____SP18">[3]FES!#REF!</definedName>
    <definedName name="_____SP19">[3]FES!#REF!</definedName>
    <definedName name="_____SP2">[3]FES!#REF!</definedName>
    <definedName name="_____SP20">[3]FES!#REF!</definedName>
    <definedName name="_____SP3">[3]FES!#REF!</definedName>
    <definedName name="_____SP4">[3]FES!#REF!</definedName>
    <definedName name="_____SP5">[3]FES!#REF!</definedName>
    <definedName name="_____SP7">[3]FES!#REF!</definedName>
    <definedName name="_____SP8">[3]FES!#REF!</definedName>
    <definedName name="_____SP9">[3]FES!#REF!</definedName>
    <definedName name="_____vp1">#REF!</definedName>
    <definedName name="_____vpp1">#REF!</definedName>
    <definedName name="_____vpp2">#REF!</definedName>
    <definedName name="_____vpp3">#REF!</definedName>
    <definedName name="_____vpp4">#REF!</definedName>
    <definedName name="_____vpp5">#REF!</definedName>
    <definedName name="_____vpp6">#REF!</definedName>
    <definedName name="_____vpp7">#REF!</definedName>
    <definedName name="____CEH009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4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d1">[1]!____dd1</definedName>
    <definedName name="____ew1">[1]!____ew1</definedName>
    <definedName name="____FY1">[0]!____FY1</definedName>
    <definedName name="____M8">[0]!____M8</definedName>
    <definedName name="____M9">[0]!____M9</definedName>
    <definedName name="____Num2">#REF!</definedName>
    <definedName name="____O100000">#REF!</definedName>
    <definedName name="____O66000">#REF!</definedName>
    <definedName name="____O67000">#REF!</definedName>
    <definedName name="____O68000">#REF!</definedName>
    <definedName name="____O69000">#REF!</definedName>
    <definedName name="____O70000">#REF!</definedName>
    <definedName name="____O80000">#REF!</definedName>
    <definedName name="____q11">[0]!____q11</definedName>
    <definedName name="____q15">[0]!____q15</definedName>
    <definedName name="____q17">[0]!____q17</definedName>
    <definedName name="____q2">[0]!____q2</definedName>
    <definedName name="____q3">[0]!____q3</definedName>
    <definedName name="____q4">[0]!____q4</definedName>
    <definedName name="____q5">[0]!____q5</definedName>
    <definedName name="____q6">[0]!____q6</definedName>
    <definedName name="____q7">[0]!____q7</definedName>
    <definedName name="____q8">[0]!____q8</definedName>
    <definedName name="____q9">[0]!____q9</definedName>
    <definedName name="____r">[0]!____r</definedName>
    <definedName name="____SP1">[3]FES!#REF!</definedName>
    <definedName name="____SP10">[3]FES!#REF!</definedName>
    <definedName name="____SP11">[3]FES!#REF!</definedName>
    <definedName name="____SP12">[3]FES!#REF!</definedName>
    <definedName name="____SP13">[3]FES!#REF!</definedName>
    <definedName name="____SP14">[3]FES!#REF!</definedName>
    <definedName name="____SP15">[3]FES!#REF!</definedName>
    <definedName name="____SP16">[3]FES!#REF!</definedName>
    <definedName name="____SP17">[3]FES!#REF!</definedName>
    <definedName name="____SP18">[3]FES!#REF!</definedName>
    <definedName name="____SP19">[3]FES!#REF!</definedName>
    <definedName name="____SP2">[3]FES!#REF!</definedName>
    <definedName name="____SP20">[3]FES!#REF!</definedName>
    <definedName name="____SP3">[3]FES!#REF!</definedName>
    <definedName name="____SP4">[3]FES!#REF!</definedName>
    <definedName name="____SP5">[3]FES!#REF!</definedName>
    <definedName name="____SP7">[3]FES!#REF!</definedName>
    <definedName name="____SP8">[3]FES!#REF!</definedName>
    <definedName name="____SP9">[3]FES!#REF!</definedName>
    <definedName name="____vp1">#REF!</definedName>
    <definedName name="____vpp1">#REF!</definedName>
    <definedName name="____vpp2">#REF!</definedName>
    <definedName name="____vpp3">#REF!</definedName>
    <definedName name="____vpp4">#REF!</definedName>
    <definedName name="____vpp5">#REF!</definedName>
    <definedName name="____vpp6">#REF!</definedName>
    <definedName name="____vpp7">#REF!</definedName>
    <definedName name="___a02">#REF!</definedName>
    <definedName name="___Bud3">#REF!</definedName>
    <definedName name="___CEH009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d1">[1]!___dd1</definedName>
    <definedName name="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tk7">[4]!___dtk7</definedName>
    <definedName name="___ew1">[1]!___ew1</definedName>
    <definedName name="___FY1">#N/A</definedName>
    <definedName name="___G590150">#REF!</definedName>
    <definedName name="___gf2">#REF!</definedName>
    <definedName name="___HLN101">#REF!</definedName>
    <definedName name="___M8">[0]!___M8</definedName>
    <definedName name="___M9">[0]!___M9</definedName>
    <definedName name="___Num2">#REF!</definedName>
    <definedName name="___O100000">#REF!</definedName>
    <definedName name="___O66000">#REF!</definedName>
    <definedName name="___O67000">#REF!</definedName>
    <definedName name="___O68000">#REF!</definedName>
    <definedName name="___O69000">#REF!</definedName>
    <definedName name="___O70000">#REF!</definedName>
    <definedName name="___O80000">#REF!</definedName>
    <definedName name="___Ob1">#REF!</definedName>
    <definedName name="___prd2">[5]Титульный!$E$31</definedName>
    <definedName name="___q11">[0]!___q11</definedName>
    <definedName name="___q15">[0]!___q15</definedName>
    <definedName name="___q17">[0]!___q17</definedName>
    <definedName name="___q2">[0]!___q2</definedName>
    <definedName name="___q3">[0]!___q3</definedName>
    <definedName name="___q4">[0]!___q4</definedName>
    <definedName name="___q5">[0]!___q5</definedName>
    <definedName name="___q6">[0]!___q6</definedName>
    <definedName name="___q7">[0]!___q7</definedName>
    <definedName name="___q8">[0]!___q8</definedName>
    <definedName name="___q9">[0]!___q9</definedName>
    <definedName name="___r">#N/A</definedName>
    <definedName name="___SP1">[3]FES!#REF!</definedName>
    <definedName name="___SP10">[3]FES!#REF!</definedName>
    <definedName name="___SP11">[3]FES!#REF!</definedName>
    <definedName name="___SP12">[3]FES!#REF!</definedName>
    <definedName name="___SP13">[3]FES!#REF!</definedName>
    <definedName name="___SP14">[3]FES!#REF!</definedName>
    <definedName name="___SP15">[3]FES!#REF!</definedName>
    <definedName name="___SP16">[3]FES!#REF!</definedName>
    <definedName name="___SP17">[3]FES!#REF!</definedName>
    <definedName name="___SP18">[3]FES!#REF!</definedName>
    <definedName name="___SP19">[3]FES!#REF!</definedName>
    <definedName name="___SP2">[3]FES!#REF!</definedName>
    <definedName name="___SP20">[3]FES!#REF!</definedName>
    <definedName name="___SP3">[3]FES!#REF!</definedName>
    <definedName name="___SP4">[3]FES!#REF!</definedName>
    <definedName name="___SP5">[3]FES!#REF!</definedName>
    <definedName name="___SP7">[3]FES!#REF!</definedName>
    <definedName name="___SP8">[3]FES!#REF!</definedName>
    <definedName name="___SP9">[3]FES!#REF!</definedName>
    <definedName name="___tab1">#REF!</definedName>
    <definedName name="___tab3">#REF!</definedName>
    <definedName name="___tab4">#REF!</definedName>
    <definedName name="___tab5">#REF!</definedName>
    <definedName name="___vp1">#REF!</definedName>
    <definedName name="___vpp1">#REF!</definedName>
    <definedName name="___vpp2">#REF!</definedName>
    <definedName name="___vpp3">#REF!</definedName>
    <definedName name="___vpp4">#REF!</definedName>
    <definedName name="___vpp5">#REF!</definedName>
    <definedName name="___vpp6">#REF!</definedName>
    <definedName name="___vpp7">#REF!</definedName>
    <definedName name="__123Graph_AGRAPH1" hidden="1">'[6]на 1 тут'!#REF!</definedName>
    <definedName name="__123Graph_AGRAPH2" hidden="1">'[6]на 1 тут'!#REF!</definedName>
    <definedName name="__123Graph_BGRAPH1" hidden="1">'[6]на 1 тут'!#REF!</definedName>
    <definedName name="__123Graph_BGRAPH2" hidden="1">'[6]на 1 тут'!#REF!</definedName>
    <definedName name="__123Graph_CGRAPH1" hidden="1">'[6]на 1 тут'!#REF!</definedName>
    <definedName name="__123Graph_CGRAPH2" hidden="1">'[6]на 1 тут'!#REF!</definedName>
    <definedName name="__123Graph_LBL_AGRAPH1" hidden="1">'[6]на 1 тут'!#REF!</definedName>
    <definedName name="__123Graph_XGRAPH1" hidden="1">'[6]на 1 тут'!#REF!</definedName>
    <definedName name="__123Graph_XGRAPH2" hidden="1">'[6]на 1 тут'!#REF!</definedName>
    <definedName name="__a02">#REF!</definedName>
    <definedName name="__Bud3">#REF!</definedName>
    <definedName name="__CEH009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d1">[1]!__dd1</definedName>
    <definedName name="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tk7">[4]!__dtk7</definedName>
    <definedName name="__ew1">#N/A</definedName>
    <definedName name="__FY1">[0]!__FY1</definedName>
    <definedName name="__G590150">#REF!</definedName>
    <definedName name="__gf2">#REF!</definedName>
    <definedName name="__HLN101">#REF!</definedName>
    <definedName name="__M8">[0]!__M8</definedName>
    <definedName name="__M9">[0]!__M9</definedName>
    <definedName name="__Num2">#REF!</definedName>
    <definedName name="__O100000">#REF!</definedName>
    <definedName name="__O66000">#REF!</definedName>
    <definedName name="__O67000">#REF!</definedName>
    <definedName name="__O68000">#REF!</definedName>
    <definedName name="__O69000">#REF!</definedName>
    <definedName name="__O70000">#REF!</definedName>
    <definedName name="__O80000">#REF!</definedName>
    <definedName name="__Ob1">#REF!</definedName>
    <definedName name="__ORG10">#REF!</definedName>
    <definedName name="__ORG11">#REF!</definedName>
    <definedName name="__ORG12">#REF!</definedName>
    <definedName name="__ORG13">#REF!</definedName>
    <definedName name="__ORG14">#REF!</definedName>
    <definedName name="__ORG15">#REF!</definedName>
    <definedName name="__prd2">[7]Титульный!$E$31</definedName>
    <definedName name="__q11">[0]!__q11</definedName>
    <definedName name="__q15">[0]!__q15</definedName>
    <definedName name="__q17">[0]!__q17</definedName>
    <definedName name="__q2">[0]!__q2</definedName>
    <definedName name="__q3">[0]!__q3</definedName>
    <definedName name="__q4">[0]!__q4</definedName>
    <definedName name="__q5">[0]!__q5</definedName>
    <definedName name="__q6">[0]!__q6</definedName>
    <definedName name="__q7">[0]!__q7</definedName>
    <definedName name="__q8">[0]!__q8</definedName>
    <definedName name="__q9">[0]!__q9</definedName>
    <definedName name="__r">#N/A</definedName>
    <definedName name="__RAB10">#REF!</definedName>
    <definedName name="__RAB11">#REF!</definedName>
    <definedName name="__RAB12">#REF!</definedName>
    <definedName name="__RAB13">#REF!</definedName>
    <definedName name="__RAB14">#REF!</definedName>
    <definedName name="__RAB15">#REF!</definedName>
    <definedName name="__SP1">[3]FES!#REF!</definedName>
    <definedName name="__SP10">[3]FES!#REF!</definedName>
    <definedName name="__SP11">[3]FES!#REF!</definedName>
    <definedName name="__SP12">[3]FES!#REF!</definedName>
    <definedName name="__SP13">[3]FES!#REF!</definedName>
    <definedName name="__SP14">[3]FES!#REF!</definedName>
    <definedName name="__SP15">[3]FES!#REF!</definedName>
    <definedName name="__SP16">[3]FES!#REF!</definedName>
    <definedName name="__SP17">[3]FES!#REF!</definedName>
    <definedName name="__SP18">[3]FES!#REF!</definedName>
    <definedName name="__SP19">[3]FES!#REF!</definedName>
    <definedName name="__SP2">[3]FES!#REF!</definedName>
    <definedName name="__SP20">[3]FES!#REF!</definedName>
    <definedName name="__SP3">[3]FES!#REF!</definedName>
    <definedName name="__SP4">[3]FES!#REF!</definedName>
    <definedName name="__SP5">[3]FES!#REF!</definedName>
    <definedName name="__SP7">[3]FES!#REF!</definedName>
    <definedName name="__SP8">[3]FES!#REF!</definedName>
    <definedName name="__SP9">[3]FES!#REF!</definedName>
    <definedName name="__tab1">#REF!</definedName>
    <definedName name="__tab3">#REF!</definedName>
    <definedName name="__tab4">#REF!</definedName>
    <definedName name="__tab5">#REF!</definedName>
    <definedName name="__vp1">#REF!</definedName>
    <definedName name="__vpp1">#REF!</definedName>
    <definedName name="__vpp2">#REF!</definedName>
    <definedName name="__vpp3">#REF!</definedName>
    <definedName name="__vpp4">#REF!</definedName>
    <definedName name="__vpp5">#REF!</definedName>
    <definedName name="__vpp6">#REF!</definedName>
    <definedName name="__vpp7">#REF!</definedName>
    <definedName name="_09.09.2008">#REF!</definedName>
    <definedName name="_101.0102.00">#REF!</definedName>
    <definedName name="_101.0103.00">#REF!</definedName>
    <definedName name="_101.0104.00">#REF!</definedName>
    <definedName name="_101.0200.00">#REF!</definedName>
    <definedName name="_102.0000.00">#REF!</definedName>
    <definedName name="_102.0100.00">#REF!</definedName>
    <definedName name="_102.0101.00">#REF!</definedName>
    <definedName name="_102.0102.00">#REF!</definedName>
    <definedName name="_102.0103.00">#REF!</definedName>
    <definedName name="_102.0104.00">#REF!</definedName>
    <definedName name="_102.0107.00">#REF!</definedName>
    <definedName name="_102.0107.01">#REF!</definedName>
    <definedName name="_102.0107.02">#REF!</definedName>
    <definedName name="_102.0107.03">#REF!</definedName>
    <definedName name="_102.0200.00">#REF!</definedName>
    <definedName name="_102.0301.00">#REF!</definedName>
    <definedName name="_102.0302.00">#REF!</definedName>
    <definedName name="_102.0303.00">#REF!</definedName>
    <definedName name="_102.0303.01">#REF!</definedName>
    <definedName name="_102.0303.02">#REF!</definedName>
    <definedName name="_102.0303.03">#REF!</definedName>
    <definedName name="_102.0303.04">#REF!</definedName>
    <definedName name="_103.0000.00">#REF!</definedName>
    <definedName name="_103.0100.00">#REF!</definedName>
    <definedName name="_103.0200.00">#REF!</definedName>
    <definedName name="_104.0000.00">#REF!</definedName>
    <definedName name="_123" hidden="1">'[6]на 1 тут'!#REF!</definedName>
    <definedName name="_123Graph_LBL_AGRAPH1" hidden="1">'[8]на 1 тут'!#REF!</definedName>
    <definedName name="_124" hidden="1">'[8]на 1 тут'!#REF!</definedName>
    <definedName name="_133" hidden="1">'[6]на 1 тут'!#REF!</definedName>
    <definedName name="_1Excel_BuiltIn__FilterDatabase_19_1">#REF!</definedName>
    <definedName name="_2Excel_BuiltIn__FilterDatabase_19_1">#REF!</definedName>
    <definedName name="_300.0300.00">#REF!</definedName>
    <definedName name="_300.0301.00">#REF!</definedName>
    <definedName name="_300.0301.10">#REF!</definedName>
    <definedName name="_300.0301.11">#REF!</definedName>
    <definedName name="_300.0301.12">#REF!</definedName>
    <definedName name="_300.0301.20">#REF!</definedName>
    <definedName name="_300.0301.21">#REF!</definedName>
    <definedName name="_300.0301.22">#REF!</definedName>
    <definedName name="_300.0301.30">#REF!</definedName>
    <definedName name="_300.0301.40">#REF!</definedName>
    <definedName name="_300.0302.00">#REF!</definedName>
    <definedName name="_300.0303.00">#REF!</definedName>
    <definedName name="_300.0304.00">#REF!</definedName>
    <definedName name="_300.0305.00">#REF!</definedName>
    <definedName name="_310.0000.00">#REF!</definedName>
    <definedName name="_310.0100.00">#REF!</definedName>
    <definedName name="_310.0200.00">#REF!</definedName>
    <definedName name="_310.0201.00">#REF!</definedName>
    <definedName name="_310.0201.10">#REF!</definedName>
    <definedName name="_310.0201.20">#REF!</definedName>
    <definedName name="_310.0201.30">#REF!</definedName>
    <definedName name="_310.0201.40">#REF!</definedName>
    <definedName name="_310.0202.00">#REF!</definedName>
    <definedName name="_310.0203.00">#REF!</definedName>
    <definedName name="_310.0204.00">#REF!</definedName>
    <definedName name="_311.0100.00">#REF!</definedName>
    <definedName name="_311.1100.00">#REF!</definedName>
    <definedName name="_311.1101.00">#REF!</definedName>
    <definedName name="_311.1102.01">#REF!</definedName>
    <definedName name="_311.1102.10">#REF!</definedName>
    <definedName name="_311.1102.11">#REF!</definedName>
    <definedName name="_311.1102.11.1">#REF!</definedName>
    <definedName name="_311.1102.11.2">#REF!</definedName>
    <definedName name="_311.1102.11.3">#REF!</definedName>
    <definedName name="_311.1102.11.4">#REF!</definedName>
    <definedName name="_311.1102.11_1">#REF!</definedName>
    <definedName name="_311.1102.11_2">#REF!</definedName>
    <definedName name="_311.1102.11_3">#REF!</definedName>
    <definedName name="_311.1102.11_4">#REF!</definedName>
    <definedName name="_311.1102.12">#REF!</definedName>
    <definedName name="_311.1102.12.1">#REF!</definedName>
    <definedName name="_311.1102.12.2">#REF!</definedName>
    <definedName name="_311.1102.12.3">#REF!</definedName>
    <definedName name="_311.1102.12.4">#REF!</definedName>
    <definedName name="_311.1102.12_1">#REF!</definedName>
    <definedName name="_311.1102.12_2">#REF!</definedName>
    <definedName name="_311.1102.12_3">#REF!</definedName>
    <definedName name="_311.1102.12_4">#REF!</definedName>
    <definedName name="_311.1102.20">#REF!</definedName>
    <definedName name="_311.1103.00">#REF!</definedName>
    <definedName name="_311.1104.00">#REF!</definedName>
    <definedName name="_311.1104.10">#REF!</definedName>
    <definedName name="_311.1104.20">#REF!</definedName>
    <definedName name="_311.1105.00">#REF!</definedName>
    <definedName name="_311.1106.00">#REF!</definedName>
    <definedName name="_311.1107.00">#REF!</definedName>
    <definedName name="_311.2100.00">#REF!</definedName>
    <definedName name="_311.2101.00">#REF!</definedName>
    <definedName name="_311.2102.01">#REF!</definedName>
    <definedName name="_311.2102.10">#REF!</definedName>
    <definedName name="_311.2102.11">#REF!</definedName>
    <definedName name="_311.2102.11.1">#REF!</definedName>
    <definedName name="_311.2102.11.2">#REF!</definedName>
    <definedName name="_311.2102.11.3">#REF!</definedName>
    <definedName name="_311.2102.11.4">#REF!</definedName>
    <definedName name="_311.2102.11_1">#REF!</definedName>
    <definedName name="_311.2102.11_2">#REF!</definedName>
    <definedName name="_311.2102.11_3">#REF!</definedName>
    <definedName name="_311.2102.11_4">#REF!</definedName>
    <definedName name="_311.2102.12">#REF!</definedName>
    <definedName name="_311.2102.12.1">#REF!</definedName>
    <definedName name="_311.2102.12.2">#REF!</definedName>
    <definedName name="_311.2102.12.3">#REF!</definedName>
    <definedName name="_311.2102.12.4">#REF!</definedName>
    <definedName name="_311.2102.12_1">#REF!</definedName>
    <definedName name="_311.2102.12_2">#REF!</definedName>
    <definedName name="_311.2102.12_3">#REF!</definedName>
    <definedName name="_311.2102.12_4">#REF!</definedName>
    <definedName name="_311.2102.20">#REF!</definedName>
    <definedName name="_311.2103.00">#REF!</definedName>
    <definedName name="_311.2104.00">#REF!</definedName>
    <definedName name="_311.2104.10">#REF!</definedName>
    <definedName name="_311.2104.20">#REF!</definedName>
    <definedName name="_311.2105.00">#REF!</definedName>
    <definedName name="_311.2106.00">#REF!</definedName>
    <definedName name="_311.2107.00">#REF!</definedName>
    <definedName name="_312.0100.00">#REF!</definedName>
    <definedName name="_312.1100.00">#REF!</definedName>
    <definedName name="_312.1110.00">#REF!</definedName>
    <definedName name="_312.1120.00">#REF!</definedName>
    <definedName name="_312.1130.00">#REF!</definedName>
    <definedName name="_312.1140.00">#REF!</definedName>
    <definedName name="_312.1150.00">#REF!</definedName>
    <definedName name="_312.1160.00">#REF!</definedName>
    <definedName name="_312.1170.00">#REF!</definedName>
    <definedName name="_312.2100.00">#REF!</definedName>
    <definedName name="_312.2110.00">#REF!</definedName>
    <definedName name="_312.2120.00">#REF!</definedName>
    <definedName name="_312.2130.00">#REF!</definedName>
    <definedName name="_312.2140.00">#REF!</definedName>
    <definedName name="_312.2150.00">#REF!</definedName>
    <definedName name="_312.2160.00">#REF!</definedName>
    <definedName name="_312.2170.00">#REF!</definedName>
    <definedName name="_320.0000.00">#REF!</definedName>
    <definedName name="_320.0000.00.1">#REF!</definedName>
    <definedName name="_320.0000.00.2">#REF!</definedName>
    <definedName name="_320.0000.00.7">#REF!</definedName>
    <definedName name="_320.0000.00_0">#REF!</definedName>
    <definedName name="_320.0000.00_1">#REF!</definedName>
    <definedName name="_320.0000.00_2">#REF!</definedName>
    <definedName name="_320.0000.00_7">#REF!</definedName>
    <definedName name="_320.0100.00">#REF!</definedName>
    <definedName name="_320.0200.00">#REF!</definedName>
    <definedName name="_320.0201.00">#REF!</definedName>
    <definedName name="_320.0201.10">#REF!</definedName>
    <definedName name="_320.0201.20">#REF!</definedName>
    <definedName name="_320.0201.30">#REF!</definedName>
    <definedName name="_320.0201.40">#REF!</definedName>
    <definedName name="_320.0204.00">#REF!</definedName>
    <definedName name="_321.0100.00">#REF!</definedName>
    <definedName name="_321.0101.00">#REF!</definedName>
    <definedName name="_321.0102.01">#REF!</definedName>
    <definedName name="_321.0102.10">#REF!</definedName>
    <definedName name="_321.0102.11">#REF!</definedName>
    <definedName name="_321.0102.11.1">#REF!</definedName>
    <definedName name="_321.0102.11.2">#REF!</definedName>
    <definedName name="_321.0102.11.3">#REF!</definedName>
    <definedName name="_321.0102.11.4">#REF!</definedName>
    <definedName name="_321.0102.11_1">#REF!</definedName>
    <definedName name="_321.0102.11_2">#REF!</definedName>
    <definedName name="_321.0102.11_3">#REF!</definedName>
    <definedName name="_321.0102.11_4">#REF!</definedName>
    <definedName name="_321.0102.12">#REF!</definedName>
    <definedName name="_321.0102.12.1">#REF!</definedName>
    <definedName name="_321.0102.12.2">#REF!</definedName>
    <definedName name="_321.0102.12.3">#REF!</definedName>
    <definedName name="_321.0102.12.4">#REF!</definedName>
    <definedName name="_321.0102.12_1">#REF!</definedName>
    <definedName name="_321.0102.12_2">#REF!</definedName>
    <definedName name="_321.0102.12_3">#REF!</definedName>
    <definedName name="_321.0102.12_4">#REF!</definedName>
    <definedName name="_321.0102.20">#REF!</definedName>
    <definedName name="_321.0103.00">#REF!</definedName>
    <definedName name="_321.0104.00">#REF!</definedName>
    <definedName name="_321.0104.10">#REF!</definedName>
    <definedName name="_321.0104.20">#REF!</definedName>
    <definedName name="_321.0105.00">#REF!</definedName>
    <definedName name="_321.0106.00">#REF!</definedName>
    <definedName name="_321.0107.00">#REF!</definedName>
    <definedName name="_322.0100.00">#REF!</definedName>
    <definedName name="_322.0110.00">#REF!</definedName>
    <definedName name="_322.0120.00">#REF!</definedName>
    <definedName name="_322.0130.00">#REF!</definedName>
    <definedName name="_322.0140.00">#REF!</definedName>
    <definedName name="_322.0150.00">#REF!</definedName>
    <definedName name="_322.0160.00">#REF!</definedName>
    <definedName name="_322.0170.00">#REF!</definedName>
    <definedName name="_8Excel_BuiltIn__FilterDatabase_19_1">#REF!</definedName>
    <definedName name="_a02">#REF!</definedName>
    <definedName name="_bty6">[0]!_bty6</definedName>
    <definedName name="_Bud3">#REF!</definedName>
    <definedName name="_CEH009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d1">#N/A</definedName>
    <definedName name="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ef1999">[9]vec!#REF!</definedName>
    <definedName name="_def2000г">#REF!</definedName>
    <definedName name="_def2001г">#REF!</definedName>
    <definedName name="_def2002г">#REF!</definedName>
    <definedName name="_dtk7">[4]!_dtk7</definedName>
    <definedName name="_ew1">#N/A</definedName>
    <definedName name="_FY1">[0]!_FY1</definedName>
    <definedName name="_G590150">#REF!</definedName>
    <definedName name="_gf2">#REF!</definedName>
    <definedName name="_gh1">[0]!_gh1</definedName>
    <definedName name="_HLN101">#REF!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infl.99">[9]vec!#REF!</definedName>
    <definedName name="_M8">[0]!_M8</definedName>
    <definedName name="_M9">[0]!_M9</definedName>
    <definedName name="_mm1">[10]ПРОГНОЗ_1!#REF!</definedName>
    <definedName name="_msoanchor_1">#REF!</definedName>
    <definedName name="_Num2">#REF!</definedName>
    <definedName name="_O100000">#REF!</definedName>
    <definedName name="_O66000">#REF!</definedName>
    <definedName name="_O67000">#REF!</definedName>
    <definedName name="_O68000">#REF!</definedName>
    <definedName name="_O69000">#REF!</definedName>
    <definedName name="_O70000">#REF!</definedName>
    <definedName name="_O80000">#REF!</definedName>
    <definedName name="_Ob1">#REF!</definedName>
    <definedName name="_Order1" hidden="1">255</definedName>
    <definedName name="_ORG10">#REF!</definedName>
    <definedName name="_ORG11">#REF!</definedName>
    <definedName name="_ORG12">#REF!</definedName>
    <definedName name="_ORG13">#REF!</definedName>
    <definedName name="_ORG14">#REF!</definedName>
    <definedName name="_ORG15">#REF!</definedName>
    <definedName name="_prd2">[7]Титульный!$E$31</definedName>
    <definedName name="_q11">[0]!_q11</definedName>
    <definedName name="_q15">[0]!_q15</definedName>
    <definedName name="_q17">[0]!_q17</definedName>
    <definedName name="_q2">[0]!_q2</definedName>
    <definedName name="_q3">[0]!_q3</definedName>
    <definedName name="_q4">[0]!_q4</definedName>
    <definedName name="_q5">[0]!_q5</definedName>
    <definedName name="_q6">[0]!_q6</definedName>
    <definedName name="_q7">[0]!_q7</definedName>
    <definedName name="_q8">[0]!_q8</definedName>
    <definedName name="_q9">[0]!_q9</definedName>
    <definedName name="_r">[0]!_r</definedName>
    <definedName name="_RAB10">#REF!</definedName>
    <definedName name="_RAB11">#REF!</definedName>
    <definedName name="_RAB12">#REF!</definedName>
    <definedName name="_RAB13">#REF!</definedName>
    <definedName name="_RAB14">#REF!</definedName>
    <definedName name="_RAB15">#REF!</definedName>
    <definedName name="_Regression_Int">1</definedName>
    <definedName name="_Sort" hidden="1">#REF!</definedName>
    <definedName name="_SP1">[3]FES!#REF!</definedName>
    <definedName name="_SP10">[3]FES!#REF!</definedName>
    <definedName name="_SP11">[3]FES!#REF!</definedName>
    <definedName name="_SP12">[3]FES!#REF!</definedName>
    <definedName name="_SP13">[3]FES!#REF!</definedName>
    <definedName name="_SP14">[3]FES!#REF!</definedName>
    <definedName name="_SP15">[3]FES!#REF!</definedName>
    <definedName name="_SP16">[3]FES!#REF!</definedName>
    <definedName name="_SP17">[3]FES!#REF!</definedName>
    <definedName name="_SP18">[3]FES!#REF!</definedName>
    <definedName name="_SP19">[3]FES!#REF!</definedName>
    <definedName name="_SP2">[3]FES!#REF!</definedName>
    <definedName name="_SP20">[3]FES!#REF!</definedName>
    <definedName name="_SP3">[3]FES!#REF!</definedName>
    <definedName name="_SP4">[3]FES!#REF!</definedName>
    <definedName name="_SP5">[3]FES!#REF!</definedName>
    <definedName name="_SP7">[3]FES!#REF!</definedName>
    <definedName name="_SP8">[3]FES!#REF!</definedName>
    <definedName name="_SP9">[3]FES!#REF!</definedName>
    <definedName name="_tab1">#REF!</definedName>
    <definedName name="_tab3">#REF!</definedName>
    <definedName name="_tab4">#REF!</definedName>
    <definedName name="_tab5">#REF!</definedName>
    <definedName name="_vp1">#REF!</definedName>
    <definedName name="_vpp1">#REF!</definedName>
    <definedName name="_vpp2">#REF!</definedName>
    <definedName name="_vpp3">#REF!</definedName>
    <definedName name="_vpp4">#REF!</definedName>
    <definedName name="_vpp5">#REF!</definedName>
    <definedName name="_vpp6">#REF!</definedName>
    <definedName name="_vpp7">#REF!</definedName>
    <definedName name="_жд">'[11]14'!$F$30</definedName>
    <definedName name="÷ĺňâĺđňűé">#REF!</definedName>
    <definedName name="a">[12]Параметры!$E$37</definedName>
    <definedName name="a0">#REF!</definedName>
    <definedName name="a04t">#REF!</definedName>
    <definedName name="a1_">#REF!</definedName>
    <definedName name="A10533325">#REF!</definedName>
    <definedName name="A18Ф1">#REF!</definedName>
    <definedName name="a2_">#REF!</definedName>
    <definedName name="a2_2">#REF!</definedName>
    <definedName name="a3_">#REF!</definedName>
    <definedName name="A39772477">#REF!</definedName>
    <definedName name="a4_">#REF!</definedName>
    <definedName name="a4_2">#REF!</definedName>
    <definedName name="a5_">#REF!</definedName>
    <definedName name="a5_2">#REF!</definedName>
    <definedName name="aad">#REF!</definedName>
    <definedName name="AccessDatabase" hidden="1">"C:\Documents and Settings\Stassovsky\My Documents\MF\Current\2001 PROJECT N_1.mdb"</definedName>
    <definedName name="AES">#REF!</definedName>
    <definedName name="àî">[0]!àî</definedName>
    <definedName name="ALL_ORG">#REF!</definedName>
    <definedName name="ALL_SET">#REF!</definedName>
    <definedName name="alumina_mt">#REF!</definedName>
    <definedName name="alumina_price">#REF!</definedName>
    <definedName name="AN">[0]!AN</definedName>
    <definedName name="âňîđîé">#REF!</definedName>
    <definedName name="anscount" hidden="1">1</definedName>
    <definedName name="AOE">#REF!</definedName>
    <definedName name="APR">#REF!</definedName>
    <definedName name="AS2DocOpenMode" hidden="1">"AS2DocumentBrowse"</definedName>
    <definedName name="asasfddddddddddddddddd">[0]!asasfddddddddddddddddd</definedName>
    <definedName name="asdf" hidden="1">'[6]на 1 тут'!#REF!</definedName>
    <definedName name="AUG">#REF!</definedName>
    <definedName name="ayan">[0]!ayan</definedName>
    <definedName name="b">[12]Параметры!$F$37</definedName>
    <definedName name="b1_">#REF!</definedName>
    <definedName name="b1_2">#REF!</definedName>
    <definedName name="b2_">#REF!</definedName>
    <definedName name="b3_">#REF!</definedName>
    <definedName name="b4_">#REF!</definedName>
    <definedName name="B490_02">'[13]УФ-61'!#REF!</definedName>
    <definedName name="b5_">#REF!</definedName>
    <definedName name="Balance">#REF!</definedName>
    <definedName name="BALEE_FLOAD">#REF!</definedName>
    <definedName name="BALEE_PROT">#REF!,#REF!,#REF!,#REF!</definedName>
    <definedName name="BALM_FLOAD">#REF!</definedName>
    <definedName name="BALM_PROT">#REF!,#REF!,#REF!,#REF!</definedName>
    <definedName name="Base_OptClick">[1]!Base_OptClick</definedName>
    <definedName name="BazPotrEEList">[14]Лист!$A$90</definedName>
    <definedName name="bb">[0]!bb</definedName>
    <definedName name="bbbbbbbbbbbbbbb">[1]!bbbbbbbbbbbbbbb</definedName>
    <definedName name="bbbbbbnhnmh">[0]!bbbbbbnhnmh</definedName>
    <definedName name="BBC">#REF!</definedName>
    <definedName name="bfd" hidden="1">{#N/A,#N/A,TRUE,"Лист1";#N/A,#N/A,TRUE,"Лист2";#N/A,#N/A,TRUE,"Лист3"}</definedName>
    <definedName name="bfgd">[0]!bfgd</definedName>
    <definedName name="bgfcdfs">[0]!bgfcdfs</definedName>
    <definedName name="bghjjjjjjjjjjjjjjjjjj" hidden="1">{#N/A,#N/A,TRUE,"Лист1";#N/A,#N/A,TRUE,"Лист2";#N/A,#N/A,TRUE,"Лист3"}</definedName>
    <definedName name="bghty">[0]!bghty</definedName>
    <definedName name="bghvgvvvvvvvvvvvvvvvvv" hidden="1">{#N/A,#N/A,TRUE,"Лист1";#N/A,#N/A,TRUE,"Лист2";#N/A,#N/A,TRUE,"Лист3"}</definedName>
    <definedName name="bhgggf">[0]!bhgggf</definedName>
    <definedName name="bhgggggggggggggggg">[0]!bhgggggggggggggggg</definedName>
    <definedName name="bhjghff">[0]!bhjghff</definedName>
    <definedName name="bmjjhbvfgf">[0]!bmjjhbvfgf</definedName>
    <definedName name="bn" hidden="1">{#N/A,#N/A,TRUE,"Лист1";#N/A,#N/A,TRUE,"Лист2";#N/A,#N/A,TRUE,"Лист3"}</definedName>
    <definedName name="bnbbnvbcvbcvx">[0]!bnbbnvbcvbcvx</definedName>
    <definedName name="bnghfh">[0]!bnghfh</definedName>
    <definedName name="BoilList">[14]Лист!$A$270</definedName>
    <definedName name="BoilQnt">[14]Лист!$B$271</definedName>
    <definedName name="BOTMHR01">#REF!</definedName>
    <definedName name="BREWMHR01">#REF!</definedName>
    <definedName name="BREWMHRLE">#REF!</definedName>
    <definedName name="BREWVOL01">#REF!</definedName>
    <definedName name="BREWVOLLE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hares">#REF!</definedName>
    <definedName name="btytu">[0]!btytu</definedName>
    <definedName name="btyty">[0]!btyty</definedName>
    <definedName name="bu7u">[0]!bu7u</definedName>
    <definedName name="Budget_ID">#REF!</definedName>
    <definedName name="BudPotrEE">[14]Параметры!$B$9</definedName>
    <definedName name="BudPotrEEList">[14]Лист!$A$120</definedName>
    <definedName name="BudPotrTE">[14]Лист!$B$311</definedName>
    <definedName name="BudPotrTEList">[14]Лист!$A$310</definedName>
    <definedName name="Button_1">"НоваяОборотка_Лист1_Таблица"</definedName>
    <definedName name="Button_67">"X2001_PROJECT_N_1_DailySch_List"</definedName>
    <definedName name="BuzPotrEE">[14]Параметры!$B$8</definedName>
    <definedName name="bv">#N/A</definedName>
    <definedName name="bvbvffffffffffff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">[0]!bvffffffffffffffff</definedName>
    <definedName name="bvffffffffffffffffff" hidden="1">{#N/A,#N/A,TRUE,"Лист1";#N/A,#N/A,TRUE,"Лист2";#N/A,#N/A,TRUE,"Лист3"}</definedName>
    <definedName name="bvfgdfsf">[0]!bvfgdfsf</definedName>
    <definedName name="bvggggggggggggggg" hidden="1">{#N/A,#N/A,TRUE,"Лист1";#N/A,#N/A,TRUE,"Лист2";#N/A,#N/A,TRUE,"Лист3"}</definedName>
    <definedName name="bvgggggggggggggggg">[0]!bvgggggggggggggggg</definedName>
    <definedName name="bvhggggggggggggggggggg">[0]!bvhggggggggggggggggggg</definedName>
    <definedName name="bvjhjjjjjjjjjjjjjjjjjjjjj">[0]!bvjhjjjjjjjjjjjjjjjjjjjjj</definedName>
    <definedName name="bvnvb">[0]!bvnvb</definedName>
    <definedName name="bvvb">[0]!bvvb</definedName>
    <definedName name="bvvmnbm">[0]!bvvmnbm</definedName>
    <definedName name="bvvvcxcv">[0]!bvvvcxcv</definedName>
    <definedName name="bytb">[0]!bytb</definedName>
    <definedName name="bytu">[0]!bytu</definedName>
    <definedName name="byurt">[0]!byurt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_STAT">[15]TEHSHEET!#REF!</definedName>
    <definedName name="capex_eur">#REF!</definedName>
    <definedName name="capex_excl">#REF!</definedName>
    <definedName name="capex_na">#REF!</definedName>
    <definedName name="capex_rheox">#REF!</definedName>
    <definedName name="CapExIncrement">#REF!</definedName>
    <definedName name="CapexYear">#REF!</definedName>
    <definedName name="Car">{0.1;0;0.382758620689655;0;0;0;0.258620689655172;0;0.258620689655172}</definedName>
    <definedName name="CASKMHR01">#REF!</definedName>
    <definedName name="CASKMHRLE">#REF!</definedName>
    <definedName name="CASKVOL01">#REF!</definedName>
    <definedName name="CASKVOLLE">#REF!</definedName>
    <definedName name="CATV">#REF!</definedName>
    <definedName name="cawef">[1]!cawef</definedName>
    <definedName name="ccccccccccccccccc">[0]!ccccccccccccccccc</definedName>
    <definedName name="ccffffffffffffffffffff">[0]!ccffffffffffffffffffff</definedName>
    <definedName name="cd">[0]!cd</definedName>
    <definedName name="cdsdddddddddddddddd">[0]!cdsdddddddddddddddd</definedName>
    <definedName name="cdsesssssssssssssssss">[0]!cdsesssssssssssssssss</definedName>
    <definedName name="cecewsc">[1]!cecewsc</definedName>
    <definedName name="CF_Amortization">#REF!</definedName>
    <definedName name="CF_AP">#REF!</definedName>
    <definedName name="CF_AR">#REF!</definedName>
    <definedName name="CF_Beg_Cash">#REF!</definedName>
    <definedName name="CF_Capex">#REF!</definedName>
    <definedName name="CF_Convertible_Debt">#REF!</definedName>
    <definedName name="CF_Convertible_Preferred">#REF!</definedName>
    <definedName name="CF_Deferred_Taxes">#REF!</definedName>
    <definedName name="CF_Depreciation">#REF!</definedName>
    <definedName name="CF_Dividends">#REF!</definedName>
    <definedName name="CF_Dividends_Subsidiary">#REF!</definedName>
    <definedName name="CF_Equity">#REF!</definedName>
    <definedName name="CF_Equity_Earnings">#REF!</definedName>
    <definedName name="CF_Inventory">#REF!</definedName>
    <definedName name="CF_Investments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rovisions">#REF!</definedName>
    <definedName name="CF_Straight_Debt">#REF!</definedName>
    <definedName name="CF_Straight_Preferred">#REF!</definedName>
    <definedName name="cfddddddddddddd">[0]!cfddddddddddddd</definedName>
    <definedName name="cfdddddddddddddddddd">[0]!cfdddddddddddddddddd</definedName>
    <definedName name="cfgdffffffffffffff">[0]!cfgdffffffffffffff</definedName>
    <definedName name="cfghhhhhhhhhhhhhhhhh">[0]!cfghhhhhhhhhhhhhhhhh</definedName>
    <definedName name="cgf">[4]!cgf</definedName>
    <definedName name="cgfghf">[4]!cgfghf</definedName>
    <definedName name="check_List14_a">#REF!</definedName>
    <definedName name="check_List14_b">#REF!</definedName>
    <definedName name="CheckBC_List01">#REF!</definedName>
    <definedName name="CheckBC_List08">'[16]4 баланс ээ'!#REF!</definedName>
    <definedName name="CheckBC_List10_1">#REF!</definedName>
    <definedName name="CheckBC_List10_2">#REF!</definedName>
    <definedName name="CheckBC_List10_3">#REF!</definedName>
    <definedName name="CheckBC_List13_1_1">#REF!</definedName>
    <definedName name="CheckBC_List13_1_2">#REF!</definedName>
    <definedName name="CheckBC_List13_2_1">#REF!</definedName>
    <definedName name="CheckBC_List13_2_2">#REF!</definedName>
    <definedName name="CheckBC_List13_3_1">#REF!</definedName>
    <definedName name="CheckBC_List13_3_2">#REF!</definedName>
    <definedName name="CheckBC_List13_4_1">#REF!</definedName>
    <definedName name="CheckBC_List13_5_1">#REF!</definedName>
    <definedName name="CheckBC_List13_5_2">#REF!</definedName>
    <definedName name="CheckBC_List13_7_1">#REF!</definedName>
    <definedName name="CheckBC_List13_7_2">#REF!</definedName>
    <definedName name="CheckBC_List13_8_1">#REF!</definedName>
    <definedName name="CheckBC_List13_9_1">#REF!</definedName>
    <definedName name="CheckBC_List13_9_2">#REF!</definedName>
    <definedName name="CheckBC_List14_1">#REF!</definedName>
    <definedName name="CheckBC_List14_2">#REF!</definedName>
    <definedName name="CheckBC_List16">#REF!</definedName>
    <definedName name="CheckBC_List21_1_1">#REF!</definedName>
    <definedName name="CheckBC_List21_1_2">#REF!</definedName>
    <definedName name="CheckBC_List21_1_3">#REF!</definedName>
    <definedName name="CheckBC_List21_1_4">#REF!</definedName>
    <definedName name="CheckBC_List21_1_5">#REF!</definedName>
    <definedName name="CheckBC_List21_2">#REF!</definedName>
    <definedName name="CheckBC_List22_1_1">#REF!</definedName>
    <definedName name="CheckBC_List22_1_2">#REF!</definedName>
    <definedName name="CheckBC_List22_1_3">#REF!</definedName>
    <definedName name="CheckBC_List22_1_4">#REF!</definedName>
    <definedName name="CheckBC_List22_1_5">#REF!</definedName>
    <definedName name="CheckBC_List22_2">#REF!</definedName>
    <definedName name="CheckBC_List23_1_1">#REF!</definedName>
    <definedName name="CheckBC_List23_1_2">#REF!</definedName>
    <definedName name="CheckBC_List23_1_3">#REF!</definedName>
    <definedName name="CheckBC_List23_1_4">#REF!</definedName>
    <definedName name="CheckBC_List23_1_5">#REF!</definedName>
    <definedName name="CheckBC_List23_2">#REF!</definedName>
    <definedName name="CheckBC_List24_1_1">#REF!</definedName>
    <definedName name="CheckBC_List24_1_2">#REF!</definedName>
    <definedName name="CheckBC_List24_1_3">#REF!</definedName>
    <definedName name="CheckBC_List24_1_4">#REF!</definedName>
    <definedName name="CheckBC_List24_1_5">#REF!</definedName>
    <definedName name="CheckBC_List24_2">#REF!</definedName>
    <definedName name="CheckBC_List25_1_1">#REF!</definedName>
    <definedName name="CheckBC_List25_1_2">#REF!</definedName>
    <definedName name="CheckBC_List25_1_3">#REF!</definedName>
    <definedName name="CheckBC_List25_1_4">#REF!</definedName>
    <definedName name="CheckBC_List25_1_5">#REF!</definedName>
    <definedName name="CheckBC_List25_2">#REF!</definedName>
    <definedName name="CheckBC_List26_1_1">#REF!</definedName>
    <definedName name="CheckBC_List26_1_2">#REF!</definedName>
    <definedName name="CheckBC_List26_1_3">#REF!</definedName>
    <definedName name="CheckBC_List26_1_4">#REF!</definedName>
    <definedName name="CheckBC_List26_1_5">#REF!</definedName>
    <definedName name="CheckBC_List26_2">#REF!</definedName>
    <definedName name="CheckRange_1">#REF!</definedName>
    <definedName name="CheckRange_2">#REF!</definedName>
    <definedName name="CheckRange_3">#REF!</definedName>
    <definedName name="CheckRange_3_1">#REF!</definedName>
    <definedName name="ChemSys">#REF!</definedName>
    <definedName name="CHOK">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BegFaktTP">#REF!</definedName>
    <definedName name="cnFaktTP">#REF!</definedName>
    <definedName name="cntAddition">#REF!</definedName>
    <definedName name="cntDay">#REF!</definedName>
    <definedName name="cntMonth">#REF!</definedName>
    <definedName name="cntName">#REF!</definedName>
    <definedName name="cnTNPTP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alQnt">[14]Лист!$B$12</definedName>
    <definedName name="Code">#REF!</definedName>
    <definedName name="CODE3">#REF!</definedName>
    <definedName name="CoGS">#REF!</definedName>
    <definedName name="com">[0]!com</definedName>
    <definedName name="ComparableAnalysis">#REF!</definedName>
    <definedName name="CompOt">[0]!CompOt</definedName>
    <definedName name="CompOt1">#N/A</definedName>
    <definedName name="CompOt2">[0]!CompOt2</definedName>
    <definedName name="CompPas2">#N/A</definedName>
    <definedName name="CompRas">[0]!CompRas</definedName>
    <definedName name="Contents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PY_DIAP">#REF!</definedName>
    <definedName name="CostSavings">#REF!</definedName>
    <definedName name="count_ue_column">#REF!</definedName>
    <definedName name="countries">{0.1;0;0.382758620689655;0;0;0;0.258620689655172;0;0.258620689655172}</definedName>
    <definedName name="Country">#REF!</definedName>
    <definedName name="cpaex_excl">#REF!</definedName>
    <definedName name="csddddddddddddddd">[0]!csddddddddddddddd</definedName>
    <definedName name="ct">[0]!ct</definedName>
    <definedName name="CUR_VER">[17]Заголовок!$B$21</definedName>
    <definedName name="CurrentSO">#REF!</definedName>
    <definedName name="CurrentYear">#REF!</definedName>
    <definedName name="Cut">#REF!</definedName>
    <definedName name="cv">[18]!cv</definedName>
    <definedName name="cvb">[0]!cvb</definedName>
    <definedName name="cvbcvnb">[0]!cvbcvnb</definedName>
    <definedName name="cvbnnb">[0]!cvbnnb</definedName>
    <definedName name="cvbvvnbvnm">[0]!cvbvvnbvnm</definedName>
    <definedName name="cvce">[1]!cvce</definedName>
    <definedName name="cvdddddddddddddddd">[0]!cvdddddddddddddddd</definedName>
    <definedName name="cvxdsda">[0]!cvxdsda</definedName>
    <definedName name="cxcvvbnvnb">[0]!cxcvvbnvnb</definedName>
    <definedName name="cxdddddddddddddddddd">[0]!cxdddddddddddddddddd</definedName>
    <definedName name="cxdfsdssssssssssssss">[0]!cxdfsdssssssssssssss</definedName>
    <definedName name="cxdweeeeeeeeeeeeeeeeeee">[0]!cxdweeeeeeeeeeeeeeeeeee</definedName>
    <definedName name="cxvvvvvvvvvvvvvvvvvvv" hidden="1">{#N/A,#N/A,TRUE,"Лист1";#N/A,#N/A,TRUE,"Лист2";#N/A,#N/A,TRUE,"Лист3"}</definedName>
    <definedName name="cxxdddddddddddddddd">[0]!cxxdddddddddddddddd</definedName>
    <definedName name="d">[12]Параметры!$G$37</definedName>
    <definedName name="ď">[0]!ď</definedName>
    <definedName name="d_r">#REF!</definedName>
    <definedName name="DaNet">[19]TEHSHEET!#REF!</definedName>
    <definedName name="DATA">#REF!</definedName>
    <definedName name="DATA_S1">#REF!</definedName>
    <definedName name="DATA5">#N/A</definedName>
    <definedName name="DATA9">#N/A</definedName>
    <definedName name="DATE">#REF!</definedName>
    <definedName name="DB_34">#REF!</definedName>
    <definedName name="DB_ANS">#REF!</definedName>
    <definedName name="DB_Invoices">#REF!</definedName>
    <definedName name="DB_J50">#REF!</definedName>
    <definedName name="DB_Porjects">#REF!</definedName>
    <definedName name="DB_samuil">#REF!</definedName>
    <definedName name="DB_samuilikovich">#REF!</definedName>
    <definedName name="dcded">[1]!dcded</definedName>
    <definedName name="DCF">#REF!</definedName>
    <definedName name="dd">#N/A</definedName>
    <definedName name="ďď">[0]!ďď</definedName>
    <definedName name="đđ">[0]!đđ</definedName>
    <definedName name="ddd">[20]ПРОГНОЗ_1!#REF!</definedName>
    <definedName name="đđđ">[0]!đđđ</definedName>
    <definedName name="Debt_1_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Hide">#REF!</definedName>
    <definedName name="DEC">#REF!</definedName>
    <definedName name="DEM_р_опл_ден">#REF!</definedName>
    <definedName name="DEM_р_опл_мет">#REF!</definedName>
    <definedName name="DEM_р_опл_откл">#REF!</definedName>
    <definedName name="DEM_р_опл_проч">#REF!</definedName>
    <definedName name="DEM_р_оплата">#REF!</definedName>
    <definedName name="DEM_р_потр">#REF!</definedName>
    <definedName name="dep">#REF!</definedName>
    <definedName name="dep_eur">#REF!</definedName>
    <definedName name="dep_na">#REF!</definedName>
    <definedName name="dep_rheox">#REF!</definedName>
    <definedName name="dep_xecl">#REF!</definedName>
    <definedName name="DF_GRID_1">#N/A</definedName>
    <definedName name="DF_SCOPE">#REF!</definedName>
    <definedName name="dfdfddddddddfddddddddddfd">[0]!dfdfddddddddfddddddddddfd</definedName>
    <definedName name="dfdfgggggggggggggggggg">[0]!dfdfgggggggggggggggggg</definedName>
    <definedName name="dfdfsssssssssssssssssss">[0]!dfdfsssssssssssssssssss</definedName>
    <definedName name="dfdghj">[0]!dfdghj</definedName>
    <definedName name="dffdghfh">[0]!dffdghfh</definedName>
    <definedName name="dfgdfgdghf">[0]!dfgdfgdghf</definedName>
    <definedName name="dfgfdgfjh">[0]!dfgfdgfjh</definedName>
    <definedName name="dfhghhjjkl">[0]!dfhghhjjkl</definedName>
    <definedName name="dfrgtt">[18]!dfrgtt</definedName>
    <definedName name="dfxffffffffffffffffff">[0]!dfxffffffffffffffffff</definedName>
    <definedName name="dgfsd">[0]!dgfsd</definedName>
    <definedName name="DilutedShares">#REF!</definedName>
    <definedName name="dip">#N/A</definedName>
    <definedName name="DiscountYears">#REF!</definedName>
    <definedName name="Dist">#REF!</definedName>
    <definedName name="DistributionSynergies">#REF!</definedName>
    <definedName name="DIV_ADMIN">#REF!</definedName>
    <definedName name="DIV_COM">#REF!</definedName>
    <definedName name="DIV_EURCountry">#REF!</definedName>
    <definedName name="DIV_EURExercise">#REF!</definedName>
    <definedName name="DIV_EURPlant">#REF!</definedName>
    <definedName name="DIV_EURPlantNo">#REF!</definedName>
    <definedName name="DIV_IT">#REF!</definedName>
    <definedName name="DIV_LOG">#REF!</definedName>
    <definedName name="DIV_OTHERCountry">#REF!</definedName>
    <definedName name="DIV_OTHERExercise">#REF!</definedName>
    <definedName name="DIV_OTHERPlant">#REF!</definedName>
    <definedName name="DIV_OTHERPlantNo">#REF!</definedName>
    <definedName name="DIV_PACK">#REF!</definedName>
    <definedName name="DIV_PROD">#REF!</definedName>
    <definedName name="DIV_SEC">#REF!</definedName>
    <definedName name="DivAfterRate">#REF!</definedName>
    <definedName name="DivAvRate1">#REF!</definedName>
    <definedName name="DivAvRate2">#REF!</definedName>
    <definedName name="DivAvRate3">#REF!</definedName>
    <definedName name="DivBefore">#REF!</definedName>
    <definedName name="DivBudgetRate">#REF!</definedName>
    <definedName name="DivLERate">#REF!</definedName>
    <definedName name="ďĺđâűé">#REF!</definedName>
    <definedName name="dltdy">[4]!dltdy</definedName>
    <definedName name="DOC">#REF!</definedName>
    <definedName name="dolgosrochn_column">#REF!</definedName>
    <definedName name="dolgosrochn_eoz_column">#REF!</definedName>
    <definedName name="DOLL">#REF!</definedName>
    <definedName name="Down_range">#REF!</definedName>
    <definedName name="DPS">#REF!</definedName>
    <definedName name="dr">#N/A</definedName>
    <definedName name="ds">[0]!ds</definedName>
    <definedName name="dsdddddddddddddddddddd">[0]!dsdddddddddddddddddddd</definedName>
    <definedName name="dsffffffffffffffffffffffffff">[0]!dsffffffffffffffffffffffffff</definedName>
    <definedName name="dsfgdghjhg" hidden="1">{#N/A,#N/A,TRUE,"Лист1";#N/A,#N/A,TRUE,"Лист2";#N/A,#N/A,TRUE,"Лист3"}</definedName>
    <definedName name="dsragh">[0]!dsragh</definedName>
    <definedName name="dt">[4]!dt</definedName>
    <definedName name="dtk">[4]!dtk</definedName>
    <definedName name="dtulk">[4]!dtulk</definedName>
    <definedName name="dtyltd">[4]!dtyltd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vsgf">[0]!dvsgf</definedName>
    <definedName name="dxsddddddddddddddd">[0]!dxsddddddddddddddd</definedName>
    <definedName name="dzgnm">[4]!dzgnm</definedName>
    <definedName name="e">[12]Параметры!#REF!</definedName>
    <definedName name="EBITDA">#REF!</definedName>
    <definedName name="EBITDAAdjustment">#REF!</definedName>
    <definedName name="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wf">[1]!eeewf</definedName>
    <definedName name="ęĺ">[0]!ęĺ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r">#REF!</definedName>
    <definedName name="er\">[0]!er\</definedName>
    <definedName name="ererer">#N/A</definedName>
    <definedName name="errtrtruy">[0]!errtrtruy</definedName>
    <definedName name="errttuyiuy" hidden="1">{#N/A,#N/A,TRUE,"Лист1";#N/A,#N/A,TRUE,"Лист2";#N/A,#N/A,TRUE,"Лист3"}</definedName>
    <definedName name="errytyutiuyg" hidden="1">{#N/A,#N/A,TRUE,"Лист1";#N/A,#N/A,TRUE,"Лист2";#N/A,#N/A,TRUE,"Лист3"}</definedName>
    <definedName name="ert">[0]!ert</definedName>
    <definedName name="ertetyruy">[0]!ertetyruy</definedName>
    <definedName name="esdsfdfgh" hidden="1">{#N/A,#N/A,TRUE,"Лист1";#N/A,#N/A,TRUE,"Лист2";#N/A,#N/A,TRUE,"Лист3"}</definedName>
    <definedName name="eso">#N/A</definedName>
    <definedName name="ESO_ET">#REF!</definedName>
    <definedName name="ESO_PROT">#REF!,#REF!,#REF!,P1_ESO_PROT</definedName>
    <definedName name="ESOcom">#REF!</definedName>
    <definedName name="esut">[4]!esut</definedName>
    <definedName name="eswdfgf">[0]!eswdfgf</definedName>
    <definedName name="et_List01_eoz">#REF!</definedName>
    <definedName name="et_List01_index">#REF!</definedName>
    <definedName name="et_List01_kotel">#REF!</definedName>
    <definedName name="et_List01_rab">#REF!</definedName>
    <definedName name="et_List02">#REF!</definedName>
    <definedName name="et_List03">#REF!</definedName>
    <definedName name="et_List08">#REF!</definedName>
    <definedName name="et_List09">#REF!</definedName>
    <definedName name="et_List13_1">#REF!</definedName>
    <definedName name="et_List13_god12">#REF!</definedName>
    <definedName name="et_List13_god13">#REF!</definedName>
    <definedName name="et_List13_godnov">#REF!</definedName>
    <definedName name="et_List13_nov">#REF!</definedName>
    <definedName name="et_List14_eoz">#REF!</definedName>
    <definedName name="et_List14_index_rab">#REF!</definedName>
    <definedName name="et_List14_index1">#REF!</definedName>
    <definedName name="et_List14_index2">#REF!</definedName>
    <definedName name="et_List16_1">#REF!</definedName>
    <definedName name="et_List16_2">#REF!</definedName>
    <definedName name="et_List21_1">#REF!</definedName>
    <definedName name="et_List21_2">#REF!</definedName>
    <definedName name="et_List22_1">#REF!</definedName>
    <definedName name="et_List22_2">#REF!</definedName>
    <definedName name="et_List23_1">#REF!</definedName>
    <definedName name="et_List23_2">#REF!</definedName>
    <definedName name="et_List24_1">#REF!</definedName>
    <definedName name="et_List24_2">#REF!</definedName>
    <definedName name="et_List25_1">#REF!</definedName>
    <definedName name="et_List25_2">#REF!</definedName>
    <definedName name="et_List26_1">#REF!</definedName>
    <definedName name="et_List26_2">#REF!</definedName>
    <definedName name="etrtyt">[0]!etrtyt</definedName>
    <definedName name="etrytru" hidden="1">{#N/A,#N/A,TRUE,"Лист1";#N/A,#N/A,TRUE,"Лист2";#N/A,#N/A,TRUE,"Лист3"}</definedName>
    <definedName name="EURCountry">#REF!</definedName>
    <definedName name="EURExercise">#REF!</definedName>
    <definedName name="EURO_USD_RATE">#REF!</definedName>
    <definedName name="Euro1">#REF!</definedName>
    <definedName name="Euro31399">#REF!</definedName>
    <definedName name="EUROначало">#REF!</definedName>
    <definedName name="EURPlant">#REF!</definedName>
    <definedName name="EURPlantNo">#REF!</definedName>
    <definedName name="ew">[0]!ew</definedName>
    <definedName name="ewesds">[0]!ewesds</definedName>
    <definedName name="ewrtertuyt" hidden="1">{#N/A,#N/A,TRUE,"Лист1";#N/A,#N/A,TRUE,"Лист2";#N/A,#N/A,TRUE,"Лист3"}</definedName>
    <definedName name="ewsddddddddddddddddd">[0]!ewsddddddddddddddddd</definedName>
    <definedName name="eww">#N/A</definedName>
    <definedName name="ewтмчеч">#REF!</definedName>
    <definedName name="Excel_BuiltIn__FilterDatabase_19">'[21]14б ДПН отчет'!#REF!</definedName>
    <definedName name="Excel_BuiltIn__FilterDatabase_22">'[21]16а Сводный анализ'!#REF!</definedName>
    <definedName name="Excel_BuiltIn__FilterDatabase_8_1">"$#ССЫЛ!.$D$1:$D$100"</definedName>
    <definedName name="Excel_BuiltIn__FilterDatabase_8_21">#REF!</definedName>
    <definedName name="Excel_BuiltIn_Print_Area_15">(#REF!,#REF!)</definedName>
    <definedName name="Excel_BuiltIn_Print_Area_16">(#REF!,#REF!)</definedName>
    <definedName name="Excel_BuiltIn_Print_Titles_15">#REF!</definedName>
    <definedName name="Excel_BuiltIn_Print_Titles_16">#REF!</definedName>
    <definedName name="ExitYear">#REF!</definedName>
    <definedName name="export_year">#REF!</definedName>
    <definedName name="f">[12]Параметры!#REF!</definedName>
    <definedName name="F_ST_ET">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[19]Топливо2009!#REF!</definedName>
    <definedName name="F9_SC_2">[19]Топливо2009!#REF!</definedName>
    <definedName name="F9_SC_3">[19]Топливо2009!#REF!</definedName>
    <definedName name="F9_SC_4">[19]Топливо2009!#REF!</definedName>
    <definedName name="F9_SC_5">[19]Топливо2009!#REF!</definedName>
    <definedName name="F9_SC_6">[19]Топливо2009!#REF!</definedName>
    <definedName name="F9_SCOPE">#REF!</definedName>
    <definedName name="fbgffnjfgg">[0]!fbgffnjfgg</definedName>
    <definedName name="fddddddddddddddd">[0]!fddddddddddddddd</definedName>
    <definedName name="fdfccgh" hidden="1">{#N/A,#N/A,TRUE,"Лист1";#N/A,#N/A,TRUE,"Лист2";#N/A,#N/A,TRUE,"Лист3"}</definedName>
    <definedName name="fdfg">[0]!fdfg</definedName>
    <definedName name="fdfgdjgfh">[0]!fdfgdjgfh</definedName>
    <definedName name="fdfggghgjh" hidden="1">{#N/A,#N/A,TRUE,"Лист1";#N/A,#N/A,TRUE,"Лист2";#N/A,#N/A,TRUE,"Лист3"}</definedName>
    <definedName name="fdfsdsssssssssssssssssssss">[0]!fdfsdsssssssssssssssssssss</definedName>
    <definedName name="fdfvcvvv">[0]!fdfvcvvv</definedName>
    <definedName name="fdghfghfj">[0]!fdghfghfj</definedName>
    <definedName name="fdgrfgdgggggggggggggg">[0]!fdgrfgdgggggggggggggg</definedName>
    <definedName name="fdr">#REF!</definedName>
    <definedName name="fdrttttggggggggggg">[0]!fdrttttggggggggggg</definedName>
    <definedName name="FEB">#REF!</definedName>
    <definedName name="FeCr100_цена">#REF!</definedName>
    <definedName name="fees">#REF!</definedName>
    <definedName name="FeMn_цена">#REF!</definedName>
    <definedName name="FeSi45_цена">#REF!</definedName>
    <definedName name="FeSi65_цена">#REF!</definedName>
    <definedName name="FeTi_цена">#REF!</definedName>
    <definedName name="fewfc">[1]!fewfc</definedName>
    <definedName name="ff">#REF!</definedName>
    <definedName name="fff">#REF!</definedName>
    <definedName name="fffff">'[22]Гр5(о)'!#REF!</definedName>
    <definedName name="ffffffffffffffffffff">[0]!ffffffffffffffffffff</definedName>
    <definedName name="fg">[0]!fg</definedName>
    <definedName name="fga">#N/A</definedName>
    <definedName name="fgfgf">[0]!fgfgf</definedName>
    <definedName name="fgfgffffff">[0]!fgfgffffff</definedName>
    <definedName name="fgfhghhhhhhhhhhh">[0]!fgfhghhhhhhhhhhh</definedName>
    <definedName name="fgghfhghj" hidden="1">{#N/A,#N/A,TRUE,"Лист1";#N/A,#N/A,TRUE,"Лист2";#N/A,#N/A,TRUE,"Лист3"}</definedName>
    <definedName name="fggjhgjk">[0]!fggjhgjk</definedName>
    <definedName name="fghgfh">[0]!fghgfh</definedName>
    <definedName name="fghghjk" hidden="1">{#N/A,#N/A,TRUE,"Лист1";#N/A,#N/A,TRUE,"Лист2";#N/A,#N/A,TRUE,"Лист3"}</definedName>
    <definedName name="fghk">[0]!fghk</definedName>
    <definedName name="fgjhfhgj">[0]!fgjhfhgj</definedName>
    <definedName name="fgm">[4]!fgm</definedName>
    <definedName name="fhghgjh" hidden="1">{#N/A,#N/A,TRUE,"Лист1";#N/A,#N/A,TRUE,"Лист2";#N/A,#N/A,TRUE,"Лист3"}</definedName>
    <definedName name="fhgjh">[0]!fhgjh</definedName>
    <definedName name="fhrsiujt">#N/A</definedName>
    <definedName name="fil_2_16">#N/A</definedName>
    <definedName name="fil_2_18">#N/A</definedName>
    <definedName name="fil_2_19">#N/A</definedName>
    <definedName name="fil_2_22">'[21]16а Сводный анализ'!#REF!</definedName>
    <definedName name="fil_21">#REF!</definedName>
    <definedName name="fil_3_16">#N/A</definedName>
    <definedName name="fil_3_18">#N/A</definedName>
    <definedName name="fil_3_19">#N/A</definedName>
    <definedName name="fil_3_22">'[21]16а Сводный анализ'!#REF!</definedName>
    <definedName name="fil_4_16">#N/A</definedName>
    <definedName name="fil_4_18">#N/A</definedName>
    <definedName name="fil_4_19">#N/A</definedName>
    <definedName name="fil_4_22">'[21]16а Сводный анализ'!#REF!</definedName>
    <definedName name="fio_ruk">#REF!</definedName>
    <definedName name="FixTarifList">[14]Лист!$A$410</definedName>
    <definedName name="fiyttt">#N/A</definedName>
    <definedName name="FootnoteAnchor">#REF!</definedName>
    <definedName name="FootnoteRange">#REF!</definedName>
    <definedName name="Forex">#REF!</definedName>
    <definedName name="ForIns">[23]Регионы!#REF!</definedName>
    <definedName name="form">#REF!</definedName>
    <definedName name="Format">#REF!</definedName>
    <definedName name="frtju">[4]!frtju</definedName>
    <definedName name="fsderswerwer">[0]!fsderswerwer</definedName>
    <definedName name="ftfhtfhgft">[0]!ftfhtfhgft</definedName>
    <definedName name="FUEL">#REF!</definedName>
    <definedName name="FUEL_ET">#REF!</definedName>
    <definedName name="FUELLIST">#REF!</definedName>
    <definedName name="FuelQnt">[14]Лист!$B$17</definedName>
    <definedName name="fx_rate">#REF!</definedName>
    <definedName name="FXRATES">#REF!</definedName>
    <definedName name="g">[12]Параметры!#REF!</definedName>
    <definedName name="gdgfgghj">[0]!gdgfgghj</definedName>
    <definedName name="GES">#REF!</definedName>
    <definedName name="GES_DATA">#REF!</definedName>
    <definedName name="GES_LIST">#REF!</definedName>
    <definedName name="GES3_DATA">#REF!</definedName>
    <definedName name="GESList">[14]Лист!$A$30</definedName>
    <definedName name="GESQnt">[14]Параметры!$B$6</definedName>
    <definedName name="gf">[4]!gf</definedName>
    <definedName name="gfbhty">[0]!gfbhty</definedName>
    <definedName name="gfd">#REF!</definedName>
    <definedName name="gffffffffffffff" hidden="1">{#N/A,#N/A,TRUE,"Лист1";#N/A,#N/A,TRUE,"Лист2";#N/A,#N/A,TRUE,"Лист3"}</definedName>
    <definedName name="gfg">[0]!gfg</definedName>
    <definedName name="gfgfddddddddddd">[0]!gfgfddddddddddd</definedName>
    <definedName name="gfgffdssssssssssssss" hidden="1">{#N/A,#N/A,TRUE,"Лист1";#N/A,#N/A,TRUE,"Лист2";#N/A,#N/A,TRUE,"Лист3"}</definedName>
    <definedName name="gfgfffgh">[0]!gfgfffgh</definedName>
    <definedName name="gfgfgfcccccccccccccccccccccc">[0]!gfgfgfcccccccccccccccccccccc</definedName>
    <definedName name="gfgfgffffffffffffff">[0]!gfgfgffffffffffffff</definedName>
    <definedName name="gfgfgfffffffffffffff">[0]!gfgfgfffffffffffffff</definedName>
    <definedName name="gfgfgfh">[0]!gfgfgfh</definedName>
    <definedName name="gfgfhgfhhhhhhhhhhhhhhhhh" hidden="1">{#N/A,#N/A,TRUE,"Лист1";#N/A,#N/A,TRUE,"Лист2";#N/A,#N/A,TRUE,"Лист3"}</definedName>
    <definedName name="gfhggggggggggggggg">[0]!gfhggggggggggggggg</definedName>
    <definedName name="gfhghgjk">[0]!gfhghgjk</definedName>
    <definedName name="gfhgjh">[0]!gfhgjh</definedName>
    <definedName name="gfj">[4]!gfj</definedName>
    <definedName name="gfjgf">[4]!gfjgf</definedName>
    <definedName name="gfjgfj">[4]!gfjgfj</definedName>
    <definedName name="gfjjgf">[4]!gfjjgf</definedName>
    <definedName name="gg">[0]!gg</definedName>
    <definedName name="ggfffffffffffff">[0]!ggfffffffffffff</definedName>
    <definedName name="ggg">[0]!ggg</definedName>
    <definedName name="gggg">#REF!</definedName>
    <definedName name="gggggggggggg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ggggggggggggggggg">[0]!gggggggggggggggggg</definedName>
    <definedName name="gggggggggggggggggggggggggggg">P1_T18.1?Data,P2_T18.1?Data</definedName>
    <definedName name="gghggggggggggg">[0]!gghggggggggggg</definedName>
    <definedName name="gh">[0]!gh</definedName>
    <definedName name="ghd">[4]!ghd</definedName>
    <definedName name="ghfffffffffffffff">[0]!ghfffffffffffffff</definedName>
    <definedName name="ghfghd">[4]!ghfghd</definedName>
    <definedName name="ghfhfh">[0]!ghfhfh</definedName>
    <definedName name="ghfs">[4]!ghfs</definedName>
    <definedName name="ghg" hidden="1">{#N/A,#N/A,FALSE,"Себестоимсть-97"}</definedName>
    <definedName name="ghghf">[0]!ghghf</definedName>
    <definedName name="ghghgy" hidden="1">{#N/A,#N/A,TRUE,"Лист1";#N/A,#N/A,TRUE,"Лист2";#N/A,#N/A,TRUE,"Лист3"}</definedName>
    <definedName name="ghgjgh">[4]!ghgjgh</definedName>
    <definedName name="ghgjgk">[0]!ghgjgk</definedName>
    <definedName name="ghgjjjjjjjjjjjjjjjjjjjjjjjj">[0]!ghgjjjjjjjjjjjjjjjjjjjjjjjj</definedName>
    <definedName name="ghhhjgh">[0]!ghhhjgh</definedName>
    <definedName name="ghhjgygft">[0]!ghhjgygft</definedName>
    <definedName name="ghhktyi">[0]!ghhktyi</definedName>
    <definedName name="ghjg">[4]!ghjg</definedName>
    <definedName name="ghjghf">[4]!ghjghf</definedName>
    <definedName name="ghjghkjkkjl">[0]!ghjghkjkkjl</definedName>
    <definedName name="ghjhfghdrgd">[0]!ghjhfghdrgd</definedName>
    <definedName name="ghk">[4]!ghk</definedName>
    <definedName name="gj">[4]!gj</definedName>
    <definedName name="gjkj">[4]!gjkj</definedName>
    <definedName name="gjkl">[4]!gjkl</definedName>
    <definedName name="gk">[4]!gk</definedName>
    <definedName name="gkj">[4]!gkj</definedName>
    <definedName name="god">[24]Титульный!$F$10</definedName>
    <definedName name="grdtrgcfg" hidden="1">{#N/A,#N/A,TRUE,"Лист1";#N/A,#N/A,TRUE,"Лист2";#N/A,#N/A,TRUE,"Лист3"}</definedName>
    <definedName name="GRES">#REF!</definedName>
    <definedName name="GRES_DATA">#REF!</definedName>
    <definedName name="GRES_LIST">#REF!</definedName>
    <definedName name="grety5e">[0]!grety5e</definedName>
    <definedName name="gtty">#REF!,#REF!,#REF!,P1_ESO_PROT</definedName>
    <definedName name="gtyt">[0]!gtyt</definedName>
    <definedName name="gvnhdf">[4]!gvnhdf</definedName>
    <definedName name="gy">[0]!gy</definedName>
    <definedName name="h">[0]!h</definedName>
    <definedName name="H?Address">#REF!</definedName>
    <definedName name="H?Description">#REF!</definedName>
    <definedName name="H?EntityName">#REF!</definedName>
    <definedName name="H?Name">#REF!</definedName>
    <definedName name="H?OKATO">#REF!</definedName>
    <definedName name="H?OKFS">#REF!</definedName>
    <definedName name="H?OKOGU">#REF!</definedName>
    <definedName name="H?OKONX">#REF!</definedName>
    <definedName name="H?OKOPF">#REF!</definedName>
    <definedName name="H?OKPO">#REF!</definedName>
    <definedName name="H?OKVD">#REF!</definedName>
    <definedName name="H?Period">#REF!</definedName>
    <definedName name="H?Table">#REF!</definedName>
    <definedName name="H?Title">#REF!</definedName>
    <definedName name="Helper_Котельные">[25]Справочники!$A$9:$A$12</definedName>
    <definedName name="Helper_ТЭС">[25]Справочники!$A$2:$A$5</definedName>
    <definedName name="Helper_ТЭС_Котельные">[26]Справочники!$A$2:$A$4,[26]Справочники!$A$16:$A$18</definedName>
    <definedName name="Helper_ФОРЭМ">[25]Справочники!$A$30:$A$35</definedName>
    <definedName name="hf">[4]!hf</definedName>
    <definedName name="hfhf">[4]!hfhf</definedName>
    <definedName name="hfk">[4]!hfk</definedName>
    <definedName name="hfkf">[4]!hfkf</definedName>
    <definedName name="hfkfh">[4]!hfkfh</definedName>
    <definedName name="hfte">[0]!hfte</definedName>
    <definedName name="hgffgddfd" hidden="1">{#N/A,#N/A,TRUE,"Лист1";#N/A,#N/A,TRUE,"Лист2";#N/A,#N/A,TRUE,"Лист3"}</definedName>
    <definedName name="hgfgddddddddddddd">[0]!hgfgddddddddddddd</definedName>
    <definedName name="hgfty">[0]!hgfty</definedName>
    <definedName name="hgfvhgffdgfdsdass">[0]!hgfvhgffdgfdsdass</definedName>
    <definedName name="hggg">[0]!hggg</definedName>
    <definedName name="hghf">[0]!hghf</definedName>
    <definedName name="hghffgereeeeeeeeeeeeee">[0]!hghffgereeeeeeeeeeeeee</definedName>
    <definedName name="hghfgd">[0]!hghfgd</definedName>
    <definedName name="hghgfdddddddddddd">[0]!hghgfdddddddddddd</definedName>
    <definedName name="hghgff">[0]!hghgff</definedName>
    <definedName name="hghgfhgfgd">[0]!hghgfhgfgd</definedName>
    <definedName name="hghggggggggggggggg">[0]!hghggggggggggggggg</definedName>
    <definedName name="hghgggggggggggggggg">[0]!hghgggggggggggggggg</definedName>
    <definedName name="hghgh">[0]!hghgh</definedName>
    <definedName name="hghghff">[0]!hghghff</definedName>
    <definedName name="hghgy">[0]!hghgy</definedName>
    <definedName name="hghjjjjjjjjjjjjjjjjjjjjjjjj">[0]!hghjjjjjjjjjjjjjjjjjjjjjjjj</definedName>
    <definedName name="hgjggjhk">[0]!hgjggjhk</definedName>
    <definedName name="hgjhgj">[0]!hgjhgj</definedName>
    <definedName name="hgjj">[0]!hgjj</definedName>
    <definedName name="hgjjjjjjjjjjjjjjjjjjjjj">[0]!hgjjjjjjjjjjjjjjjjjjjjj</definedName>
    <definedName name="hgkgjh">[0]!hgkgjh</definedName>
    <definedName name="hgyjyjghgjyjjj">[0]!hgyjyjghgjyjjj</definedName>
    <definedName name="hh">[0]!hh</definedName>
    <definedName name="hhghdffff">[0]!hhghdffff</definedName>
    <definedName name="hhghfrte">[0]!hhghfrte</definedName>
    <definedName name="hhh">[0]!hhh</definedName>
    <definedName name="hhhhhhhhhhhh">[0]!hhhhhhhhhhhh</definedName>
    <definedName name="hhhhhhhhhhhhhhhhhhhhhhhhhhhhhhhhhhhhhhhhhhhhhhhhhhhhhhhhhhhhhh">[18]!hhhhhhhhhhhhhhhhhhhhhhhhhhhhhhhhhhhhhhhhhhhhhhhhhhhhhhhhhhhhhh</definedName>
    <definedName name="hhhhhthhhhthhth" hidden="1">{#N/A,#N/A,TRUE,"Лист1";#N/A,#N/A,TRUE,"Лист2";#N/A,#N/A,TRUE,"Лист3"}</definedName>
    <definedName name="hhtgyghgy">[0]!hhtgyghgy</definedName>
    <definedName name="hhy">[0]!hhy</definedName>
    <definedName name="Hidden">#REF!</definedName>
    <definedName name="Hidden2">#REF!</definedName>
    <definedName name="Hidden3">#REF!</definedName>
    <definedName name="Hidden4">#REF!</definedName>
    <definedName name="Hidden5">#REF!</definedName>
    <definedName name="hj">#N/A</definedName>
    <definedName name="hjghhgf">[0]!hjghhgf</definedName>
    <definedName name="hjghjgf">[0]!hjghjgf</definedName>
    <definedName name="hjhjgfdfs">[0]!hjhjgfdfs</definedName>
    <definedName name="hjhjhghgfg">[0]!hjhjhghgfg</definedName>
    <definedName name="hjjgjgd">[0]!hjjgjgd</definedName>
    <definedName name="hjjhjhgfgffds">[0]!hjjhjhgfgffds</definedName>
    <definedName name="hk">#N/A</definedName>
    <definedName name="HLN1LE">#REF!</definedName>
    <definedName name="hola">{0.1;0;0.382758620689655;0;0;0;0.258620689655172;0;0.258620689655172}</definedName>
    <definedName name="hvhgfhgdfgd">[0]!hvhgfhgdfgd</definedName>
    <definedName name="hvjfjghfyufuyg">[0]!hvjfjghfyufuyg</definedName>
    <definedName name="hyghggggggggggggggg" hidden="1">{#N/A,#N/A,TRUE,"Лист1";#N/A,#N/A,TRUE,"Лист2";#N/A,#N/A,TRUE,"Лист3"}</definedName>
    <definedName name="hвн">'[27]1.6'!#REF!</definedName>
    <definedName name="hнн">'[27]1.6'!#REF!</definedName>
    <definedName name="hсети">'[27]1.6'!#REF!</definedName>
    <definedName name="hсн">'[27]1.6'!#REF!</definedName>
    <definedName name="IBC">#REF!</definedName>
    <definedName name="ii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îî">[0]!îî</definedName>
    <definedName name="iiiiii">#N/A</definedName>
    <definedName name="iijjjjjjjjjjjjj">[0]!iijjjjjjjjjjjjj</definedName>
    <definedName name="ijhukjhjkhj">[0]!ijhukjhjkhj</definedName>
    <definedName name="IL">[0]!IL</definedName>
    <definedName name="ILI">[0]!ILI</definedName>
    <definedName name="ILILI">[0]!ILILI</definedName>
    <definedName name="ILILIL">[0]!ILILIL</definedName>
    <definedName name="ILILILIL">[0]!ILILILIL</definedName>
    <definedName name="ILIUL">[0]!ILIUL</definedName>
    <definedName name="ILIULIL">[0]!ILIULIL</definedName>
    <definedName name="ILLIL">[0]!ILLIL</definedName>
    <definedName name="ILUILIL">[0]!ILUILIL</definedName>
    <definedName name="ILYKLK">[0]!ILYKLK</definedName>
    <definedName name="imuuybrd">[0]!imuuybrd</definedName>
    <definedName name="ind_tarif_159">#REF!</definedName>
    <definedName name="ind_tarif_160">#REF!</definedName>
    <definedName name="ind_tarif_161">#REF!</definedName>
    <definedName name="ind_tarif_163">#REF!</definedName>
    <definedName name="ind_tarif_164">#REF!</definedName>
    <definedName name="index_124">#REF!</definedName>
    <definedName name="index_125">#REF!</definedName>
    <definedName name="index_126">#REF!</definedName>
    <definedName name="index_127">#REF!</definedName>
    <definedName name="index_128">#REF!</definedName>
    <definedName name="index_129">#REF!</definedName>
    <definedName name="index_130">#REF!</definedName>
    <definedName name="index_131">#REF!</definedName>
    <definedName name="index_132">#REF!</definedName>
    <definedName name="index_133">#REF!</definedName>
    <definedName name="index_134">#REF!</definedName>
    <definedName name="index_135">#REF!</definedName>
    <definedName name="index_136">#REF!</definedName>
    <definedName name="index_137">#REF!</definedName>
    <definedName name="index_138">#REF!</definedName>
    <definedName name="index_139">#REF!</definedName>
    <definedName name="index_140">#REF!</definedName>
    <definedName name="index_141">#REF!</definedName>
    <definedName name="index_142">#REF!</definedName>
    <definedName name="index_143">#REF!</definedName>
    <definedName name="index_144">#REF!</definedName>
    <definedName name="index_145">#REF!</definedName>
    <definedName name="index_146">#REF!</definedName>
    <definedName name="index_147">#REF!</definedName>
    <definedName name="index_148">#REF!</definedName>
    <definedName name="index_149">#REF!</definedName>
    <definedName name="index_150">#REF!</definedName>
    <definedName name="index_151">#REF!</definedName>
    <definedName name="index_152">#REF!</definedName>
    <definedName name="index_153">#REF!</definedName>
    <definedName name="index_154">#REF!</definedName>
    <definedName name="index_155">#REF!</definedName>
    <definedName name="index_156">#REF!</definedName>
    <definedName name="index_157">#REF!</definedName>
    <definedName name="index_158">#REF!</definedName>
    <definedName name="index_159">#REF!</definedName>
    <definedName name="index_160">#REF!</definedName>
    <definedName name="index_161">#REF!</definedName>
    <definedName name="index_162">#REF!</definedName>
    <definedName name="index_163">#REF!</definedName>
    <definedName name="index_164">#REF!</definedName>
    <definedName name="index_165">#REF!</definedName>
    <definedName name="index_166">#REF!</definedName>
    <definedName name="index_167">#REF!</definedName>
    <definedName name="index_168">#REF!</definedName>
    <definedName name="index_169">#REF!</definedName>
    <definedName name="index_170">#REF!</definedName>
    <definedName name="index_171">#REF!</definedName>
    <definedName name="index_172">#REF!</definedName>
    <definedName name="index_173">#REF!</definedName>
    <definedName name="index_174">#REF!</definedName>
    <definedName name="index_175">#REF!</definedName>
    <definedName name="index_176">#REF!</definedName>
    <definedName name="index_177">#REF!</definedName>
    <definedName name="index_178">#REF!</definedName>
    <definedName name="index_179">#REF!</definedName>
    <definedName name="index_180">#REF!</definedName>
    <definedName name="index_181">#REF!</definedName>
    <definedName name="index_182">#REF!</definedName>
    <definedName name="index_183">#REF!</definedName>
    <definedName name="index_184">#REF!</definedName>
    <definedName name="index_185">#REF!</definedName>
    <definedName name="index_186">#REF!</definedName>
    <definedName name="index_187">#REF!</definedName>
    <definedName name="index_188">#REF!</definedName>
    <definedName name="index_189">#REF!</definedName>
    <definedName name="index_190">#REF!</definedName>
    <definedName name="index_191">#REF!</definedName>
    <definedName name="index_192">#REF!</definedName>
    <definedName name="index_193">#REF!</definedName>
    <definedName name="index_194">#REF!</definedName>
    <definedName name="index_195">#REF!</definedName>
    <definedName name="index_196">#REF!</definedName>
    <definedName name="index_197">#REF!</definedName>
    <definedName name="index_198">#REF!</definedName>
    <definedName name="index_199">#REF!</definedName>
    <definedName name="index_200">#REF!</definedName>
    <definedName name="index_201">#REF!</definedName>
    <definedName name="index_202">#REF!</definedName>
    <definedName name="index_203">#REF!</definedName>
    <definedName name="index_204">#REF!</definedName>
    <definedName name="index_205">#REF!</definedName>
    <definedName name="index_206">#REF!</definedName>
    <definedName name="index_207">#REF!</definedName>
    <definedName name="index_208">#REF!</definedName>
    <definedName name="index_209">#REF!</definedName>
    <definedName name="index_210">#REF!</definedName>
    <definedName name="index_211">#REF!</definedName>
    <definedName name="index_212">#REF!</definedName>
    <definedName name="index_213">#REF!</definedName>
    <definedName name="index_214">#REF!</definedName>
    <definedName name="index_215">#REF!</definedName>
    <definedName name="index_216">#REF!</definedName>
    <definedName name="index_217">#REF!</definedName>
    <definedName name="index_218">#REF!</definedName>
    <definedName name="index_219">#REF!</definedName>
    <definedName name="index_220">#REF!</definedName>
    <definedName name="index_221">#REF!</definedName>
    <definedName name="index_222">#REF!</definedName>
    <definedName name="index_223">#REF!</definedName>
    <definedName name="index_224">#REF!</definedName>
    <definedName name="index_225">#REF!</definedName>
    <definedName name="index_226">#REF!</definedName>
    <definedName name="index_227">#REF!</definedName>
    <definedName name="index_228">#REF!</definedName>
    <definedName name="index_229">#REF!</definedName>
    <definedName name="index_230">#REF!</definedName>
    <definedName name="index_231">#REF!</definedName>
    <definedName name="index_232">#REF!</definedName>
    <definedName name="index_233">#REF!</definedName>
    <definedName name="index_234">#REF!</definedName>
    <definedName name="index_235">#REF!</definedName>
    <definedName name="index_236">#REF!</definedName>
    <definedName name="index_237">#REF!</definedName>
    <definedName name="index_238">#REF!</definedName>
    <definedName name="index_239">#REF!</definedName>
    <definedName name="index_240">#REF!</definedName>
    <definedName name="index_241">#REF!</definedName>
    <definedName name="index_242">#REF!</definedName>
    <definedName name="index_243">#REF!</definedName>
    <definedName name="index_244">#REF!</definedName>
    <definedName name="index_245">#REF!</definedName>
    <definedName name="index_246">#REF!</definedName>
    <definedName name="index_247">#REF!</definedName>
    <definedName name="index_248">#REF!</definedName>
    <definedName name="index_249">#REF!</definedName>
    <definedName name="index_250">#REF!</definedName>
    <definedName name="index_251">#REF!</definedName>
    <definedName name="index_252">#REF!</definedName>
    <definedName name="index_253">#REF!</definedName>
    <definedName name="index_254">#REF!</definedName>
    <definedName name="index_255">#REF!</definedName>
    <definedName name="index_256">#REF!</definedName>
    <definedName name="index_257">#REF!</definedName>
    <definedName name="index_258">#REF!</definedName>
    <definedName name="index_259">#REF!</definedName>
    <definedName name="index_260">#REF!</definedName>
    <definedName name="index_261">#REF!</definedName>
    <definedName name="index_262">#REF!</definedName>
    <definedName name="index_263">#REF!</definedName>
    <definedName name="index_264">#REF!</definedName>
    <definedName name="index_265">#REF!</definedName>
    <definedName name="index_266">#REF!</definedName>
    <definedName name="index_267">#REF!</definedName>
    <definedName name="index_268">#REF!</definedName>
    <definedName name="index_269">#REF!</definedName>
    <definedName name="index_270">#REF!</definedName>
    <definedName name="index_271">#REF!</definedName>
    <definedName name="index_272">#REF!</definedName>
    <definedName name="index1">#REF!</definedName>
    <definedName name="INN">#REF!</definedName>
    <definedName name="Input_2">#REF!</definedName>
    <definedName name="Input_3">#REF!</definedName>
    <definedName name="Input_4">#REF!</definedName>
    <definedName name="Input_5">#REF!</definedName>
    <definedName name="Input_5b">#REF!</definedName>
    <definedName name="Input_6">#REF!</definedName>
    <definedName name="InstrBlock_1">#REF!</definedName>
    <definedName name="InstrBlock_2">#REF!</definedName>
    <definedName name="InstrBlock_3">#REF!</definedName>
    <definedName name="InstrBlock_4">#REF!</definedName>
    <definedName name="InstrBlock_5">#REF!</definedName>
    <definedName name="InstrBlock_6">#REF!</definedName>
    <definedName name="InstrBlock_7">#REF!</definedName>
    <definedName name="InstrTitle_1">#REF!</definedName>
    <definedName name="InstrTitle_2">#REF!</definedName>
    <definedName name="InstrTitle_3">#REF!</definedName>
    <definedName name="InstrTitle_4">#REF!</definedName>
    <definedName name="InstrTitle_5">#REF!</definedName>
    <definedName name="InstrTitle_6">#REF!</definedName>
    <definedName name="InstrTitle_7">#REF!</definedName>
    <definedName name="InvAfterRate">#REF!</definedName>
    <definedName name="INVLERate">#REF!</definedName>
    <definedName name="InvRate1">#REF!</definedName>
    <definedName name="InvRate2">#REF!</definedName>
    <definedName name="InvRate3">#REF!</definedName>
    <definedName name="InvRate4">#REF!</definedName>
    <definedName name="InvRateBefore">#REF!</definedName>
    <definedName name="ioioioi">[0]!ioioioi</definedName>
    <definedName name="ioioioio">[0]!ioioioio</definedName>
    <definedName name="ioiomkjjjjj">[0]!ioiomkjjjjj</definedName>
    <definedName name="iouhnjvgfcfd">[0]!iouhnjvgfcfd</definedName>
    <definedName name="iouiuyiuyutuyrt">[0]!iouiuyiuyutuyrt</definedName>
    <definedName name="iounuibuig">[0]!iounuibuig</definedName>
    <definedName name="iouyuytytfty">[0]!iouyuytytfty</definedName>
    <definedName name="IPO">#REF!</definedName>
    <definedName name="iuiiiiiiiiiiiiiiiiii" hidden="1">{#N/A,#N/A,TRUE,"Лист1";#N/A,#N/A,TRUE,"Лист2";#N/A,#N/A,TRUE,"Лист3"}</definedName>
    <definedName name="iuiohjkjk">[0]!iuiohjkjk</definedName>
    <definedName name="iuiuyggggggggggggggggggg">[0]!iuiuyggggggggggggggggggg</definedName>
    <definedName name="iuiuytrsgfjh">[0]!iuiuytrsgfjh</definedName>
    <definedName name="iuiytyyfdg" hidden="1">{#N/A,#N/A,TRUE,"Лист1";#N/A,#N/A,TRUE,"Лист2";#N/A,#N/A,TRUE,"Лист3"}</definedName>
    <definedName name="iujjjjjjjjjhjh">[0]!iujjjjjjjjjhjh</definedName>
    <definedName name="iujjjjjjjjjjjjjjjjjj">[0]!iujjjjjjjjjjjjjjjjjj</definedName>
    <definedName name="iukjjjjjjjjjjjj" hidden="1">{#N/A,#N/A,TRUE,"Лист1";#N/A,#N/A,TRUE,"Лист2";#N/A,#N/A,TRUE,"Лист3"}</definedName>
    <definedName name="iukjkjgh">[0]!iukjkjgh</definedName>
    <definedName name="IULIL">[0]!IULIL</definedName>
    <definedName name="iuubbbbbbbbbbbb">[0]!iuubbbbbbbbbbbb</definedName>
    <definedName name="iuuhhbvg">[0]!iuuhhbvg</definedName>
    <definedName name="iuuitt">[0]!iuuitt</definedName>
    <definedName name="iuuiyyttyty">[0]!iuuiyyttyty</definedName>
    <definedName name="iuuuuuuuuuuuuuuuu">[0]!iuuuuuuuuuuuuuuuu</definedName>
    <definedName name="iuuuuuuuuuuuuuuuuuuu">[0]!iuuuuuuuuuuuuuuuuuuu</definedName>
    <definedName name="iuuyyyyyyyyyyyyyyy">[0]!iuuyyyyyyyyyyyyyyy</definedName>
    <definedName name="iyuuytvt" hidden="1">{#N/A,#N/A,TRUE,"Лист1";#N/A,#N/A,TRUE,"Лист2";#N/A,#N/A,TRUE,"Лист3"}</definedName>
    <definedName name="j">[0]!j</definedName>
    <definedName name="JAN">#REF!</definedName>
    <definedName name="jbnbvggggggggggggggg">[0]!jbnbvggggggggggggggg</definedName>
    <definedName name="jcd">[4]!jcd</definedName>
    <definedName name="jgg">[4]!jgg</definedName>
    <definedName name="jghfghd">[4]!jghfghd</definedName>
    <definedName name="jghghfd">[0]!jghghfd</definedName>
    <definedName name="jghjghjhk">[4]!jghjghjhk</definedName>
    <definedName name="jghjygsf">[4]!jghjygsf</definedName>
    <definedName name="jgjhgd">[0]!jgjhgd</definedName>
    <definedName name="jhfgfs" hidden="1">{#N/A,#N/A,TRUE,"Лист1";#N/A,#N/A,TRUE,"Лист2";#N/A,#N/A,TRUE,"Лист3"}</definedName>
    <definedName name="jhfghfyu">[0]!jhfghfyu</definedName>
    <definedName name="jhfghgfgfgfdfs" hidden="1">{#N/A,#N/A,TRUE,"Лист1";#N/A,#N/A,TRUE,"Лист2";#N/A,#N/A,TRUE,"Лист3"}</definedName>
    <definedName name="jhghfd">[0]!jhghfd</definedName>
    <definedName name="jhghjf">[0]!jhghjf</definedName>
    <definedName name="jhhgfddfs">[0]!jhhgfddfs</definedName>
    <definedName name="jhhgjhgf">[0]!jhhgjhgf</definedName>
    <definedName name="jhhhjhgghg">[0]!jhhhjhgghg</definedName>
    <definedName name="jhhjgkjgl">[0]!jhhjgkjgl</definedName>
    <definedName name="jhjgfghf">[0]!jhjgfghf</definedName>
    <definedName name="jhjgjgh">[0]!jhjgjgh</definedName>
    <definedName name="jhjhf">[0]!jhjhf</definedName>
    <definedName name="jhjhjhjggggggggggggg">[0]!jhjhjhjggggggggggggg</definedName>
    <definedName name="jhjhyyyyyyyyyyyyyy">[0]!jhjhyyyyyyyyyyyyyy</definedName>
    <definedName name="jhjjhhhhhh">[0]!jhjjhhhhhh</definedName>
    <definedName name="jhjkghgdd">[0]!jhjkghgdd</definedName>
    <definedName name="jhjytyyyyyyyyyyyyyyyy" hidden="1">{#N/A,#N/A,TRUE,"Лист1";#N/A,#N/A,TRUE,"Лист2";#N/A,#N/A,TRUE,"Лист3"}</definedName>
    <definedName name="jhkhjghfg">[0]!jhkhjghfg</definedName>
    <definedName name="jhkjhjhg">[0]!jhkjhjhg</definedName>
    <definedName name="jhmjh">[4]!jhmjh</definedName>
    <definedName name="jhtjgyt" hidden="1">{#N/A,#N/A,TRUE,"Лист1";#N/A,#N/A,TRUE,"Лист2";#N/A,#N/A,TRUE,"Лист3"}</definedName>
    <definedName name="jhujghj">[0]!jhujghj</definedName>
    <definedName name="jhujy">[0]!jhujy</definedName>
    <definedName name="jhy">[0]!jhy</definedName>
    <definedName name="jjhjgjhfg">[0]!jjhjgjhfg</definedName>
    <definedName name="jjhjhhhhhhhhhhhhhhh">[0]!jjhjhhhhhhhhhhhhhhh</definedName>
    <definedName name="jjjj">'[28]Гр5(о)'!#REF!</definedName>
    <definedName name="jjkjhhgffd">[0]!jjkjhhgffd</definedName>
    <definedName name="jk">#N/A</definedName>
    <definedName name="jkbvbcdxd">[0]!jkbvbcdxd</definedName>
    <definedName name="jkhffddds" hidden="1">{#N/A,#N/A,TRUE,"Лист1";#N/A,#N/A,TRUE,"Лист2";#N/A,#N/A,TRUE,"Лист3"}</definedName>
    <definedName name="jkhujygytf">[0]!jkhujygytf</definedName>
    <definedName name="jkj">#N/A</definedName>
    <definedName name="jkkjhgj" hidden="1">{#N/A,#N/A,TRUE,"Лист1";#N/A,#N/A,TRUE,"Лист2";#N/A,#N/A,TRUE,"Лист3"}</definedName>
    <definedName name="jnkjjjjjjjjjjjjjjjjjjjj" hidden="1">{#N/A,#N/A,TRUE,"Лист1";#N/A,#N/A,TRUE,"Лист2";#N/A,#N/A,TRUE,"Лист3"}</definedName>
    <definedName name="jny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uhghg" hidden="1">{#N/A,#N/A,TRUE,"Лист1";#N/A,#N/A,TRUE,"Лист2";#N/A,#N/A,TRUE,"Лист3"}</definedName>
    <definedName name="jujhghgcvgfxc">[0]!jujhghgcvgfxc</definedName>
    <definedName name="JUL">#REF!</definedName>
    <definedName name="JUN">#REF!</definedName>
    <definedName name="jyh">[4]!jyh</definedName>
    <definedName name="jyihtg">[0]!jyihtg</definedName>
    <definedName name="jyuytvbyvtvfr" hidden="1">{#N/A,#N/A,TRUE,"Лист1";#N/A,#N/A,TRUE,"Лист2";#N/A,#N/A,TRUE,"Лист3"}</definedName>
    <definedName name="k">[0]!k</definedName>
    <definedName name="KALMENERGO">#N/A</definedName>
    <definedName name="kar">{0.1;0;0.382758620689655;0;0;0;0.258620689655172;0;0.258620689655172}</definedName>
    <definedName name="KBC">#REF!</definedName>
    <definedName name="KEGMHR01">#REF!</definedName>
    <definedName name="KEGMHRLE">#REF!</definedName>
    <definedName name="KEGVOL01">#REF!</definedName>
    <definedName name="KEGVOLLE">#REF!</definedName>
    <definedName name="kfh">[4]!kfh</definedName>
    <definedName name="kh">[4]!kh</definedName>
    <definedName name="khf">[4]!khf</definedName>
    <definedName name="khjkhjghf" hidden="1">{#N/A,#N/A,TRUE,"Лист1";#N/A,#N/A,TRUE,"Лист2";#N/A,#N/A,TRUE,"Лист3"}</definedName>
    <definedName name="kiuytte">[0]!kiuytte</definedName>
    <definedName name="kj" hidden="1">{#N/A,#N/A,TRUE,"Лист1";#N/A,#N/A,TRUE,"Лист2";#N/A,#N/A,TRUE,"Лист3"}</definedName>
    <definedName name="kjhhgfgfs">[0]!kjhhgfgfs</definedName>
    <definedName name="kjhiuh">[0]!kjhiuh</definedName>
    <definedName name="kjhjhgggggggggggggg">[0]!kjhjhgggggggggggggg</definedName>
    <definedName name="kjhjhhjgfd">[0]!kjhjhhjgfd</definedName>
    <definedName name="kjhkghgggggggggggg">[0]!kjhkghgggggggggggg</definedName>
    <definedName name="kjhkjhjggh">[0]!kjhkjhjggh</definedName>
    <definedName name="kjhmnmfg">[0]!kjhmnmfg</definedName>
    <definedName name="kjhvvvvvvvvvvvvvvvvv" hidden="1">{#N/A,#N/A,TRUE,"Лист1";#N/A,#N/A,TRUE,"Лист2";#N/A,#N/A,TRUE,"Лист3"}</definedName>
    <definedName name="kjjhghftyfy">[0]!kjjhghftyfy</definedName>
    <definedName name="kjjhjhghgh">[0]!kjjhjhghgh</definedName>
    <definedName name="kjjjjjhhhhhhhhhhhhh" hidden="1">{#N/A,#N/A,TRUE,"Лист1";#N/A,#N/A,TRUE,"Лист2";#N/A,#N/A,TRUE,"Лист3"}</definedName>
    <definedName name="kjjkhgf">[0]!kjjkhgf</definedName>
    <definedName name="kjjkkjhjhgjhg">[0]!kjjkkjhjhgjhg</definedName>
    <definedName name="kjjyhjhuyh">[0]!kjjyhjhuyh</definedName>
    <definedName name="kjkhj">[0]!kjkhj</definedName>
    <definedName name="kjkhjkjhgh" hidden="1">{#N/A,#N/A,TRUE,"Лист1";#N/A,#N/A,TRUE,"Лист2";#N/A,#N/A,TRUE,"Лист3"}</definedName>
    <definedName name="kjkhkjhjcx">[0]!kjkhkjhjcx</definedName>
    <definedName name="kjkjhjhjhghgf" hidden="1">{#N/A,#N/A,TRUE,"Лист1";#N/A,#N/A,TRUE,"Лист2";#N/A,#N/A,TRUE,"Лист3"}</definedName>
    <definedName name="kjkjhjjjjjjjjjjjjjjjjj">[0]!kjkjhjjjjjjjjjjjjjjjjj</definedName>
    <definedName name="kjkjjhhgfgfdds">[0]!kjkjjhhgfgfdds</definedName>
    <definedName name="kjkjjjjjjjjjjjjjjjj">[0]!kjkjjjjjjjjjjjjjjjj</definedName>
    <definedName name="kjlkji">[0]!kjlkji</definedName>
    <definedName name="kjlkjkhghjfgf">[0]!kjlkjkhghjfgf</definedName>
    <definedName name="kjmnmbn">[0]!kjmnmbn</definedName>
    <definedName name="kjuiuuuuuuuuuuuuuuu">[0]!kjuiuuuuuuuuuuuuuuu</definedName>
    <definedName name="kjuiyyyyyyyyyyyyyyyyyy">[0]!kjuiyyyyyyyyyyyyyyyyyy</definedName>
    <definedName name="kjykhjy">[0]!kjykhjy</definedName>
    <definedName name="kkkkkkkkkkkkkkkk">[0]!kkkkkkkkkkkkkkkk</definedName>
    <definedName name="kkljkjjjjjjjjjjjjj">[0]!kkljkjjjjjjjjjjjjj</definedName>
    <definedName name="kljhjkghv" hidden="1">{#N/A,#N/A,TRUE,"Лист1";#N/A,#N/A,TRUE,"Лист2";#N/A,#N/A,TRUE,"Лист3"}</definedName>
    <definedName name="kljjhgfhg">[0]!kljjhgfhg</definedName>
    <definedName name="klkjkjhhffdx">[0]!klkjkjhhffdx</definedName>
    <definedName name="klklklklklklklk">[0]!klklklklklklklk</definedName>
    <definedName name="klljjjhjgghf" hidden="1">{#N/A,#N/A,TRUE,"Лист1";#N/A,#N/A,TRUE,"Лист2";#N/A,#N/A,TRUE,"Лист3"}</definedName>
    <definedName name="kmnjnj">[0]!kmnjnj</definedName>
    <definedName name="knkn.n.">[0]!knkn.n.</definedName>
    <definedName name="KorQnt">[14]Параметры!$B$5</definedName>
    <definedName name="KotList">[14]Лист!$A$260</definedName>
    <definedName name="KOTLODERJ_LIST">[29]Справочники!$E$8:$E$9</definedName>
    <definedName name="KotQnt">[14]Лист!$B$261</definedName>
    <definedName name="KRY">[0]!KRY</definedName>
    <definedName name="ktkll">[4]!ktkll</definedName>
    <definedName name="KUKYUYKULL">[0]!KUKYUYKULL</definedName>
    <definedName name="kurs">#REF!</definedName>
    <definedName name="kuykjhjkhy">[0]!kuykjhjkhy</definedName>
    <definedName name="kW_а_ген1">#REF!</definedName>
    <definedName name="kW_а_ген3">#REF!</definedName>
    <definedName name="KYKUKK">[0]!KYKUKK</definedName>
    <definedName name="l">[0]!l</definedName>
    <definedName name="LBO">#REF!</definedName>
    <definedName name="LBOMinCash">#REF!</definedName>
    <definedName name="let">[30]Справочники!$J$18:$J$22</definedName>
    <definedName name="lhj">[4]!lhj</definedName>
    <definedName name="likuih" hidden="1">{#N/A,#N/A,TRUE,"Лист1";#N/A,#N/A,TRUE,"Лист2";#N/A,#N/A,TRUE,"Лист3"}</definedName>
    <definedName name="LILI">[0]!LILI</definedName>
    <definedName name="LILUILILILI">[0]!LILUILILILI</definedName>
    <definedName name="LINE">#REF!</definedName>
    <definedName name="LINE2">#REF!</definedName>
    <definedName name="LIST_ORG_EE">#REF!</definedName>
    <definedName name="List12_PeriodRange">#REF!</definedName>
    <definedName name="lkjjjjjjjjjjjj">[0]!lkjjjjjjjjjjjj</definedName>
    <definedName name="lkjklhjkghjffgd">[0]!lkjklhjkghjffgd</definedName>
    <definedName name="lkjkljhjkjhghjfg">[0]!lkjkljhjkjhghjfg</definedName>
    <definedName name="lkkkkkkkkkkkkkk">[0]!lkkkkkkkkkkkkkk</definedName>
    <definedName name="lkkljhhggtg" hidden="1">{#N/A,#N/A,TRUE,"Лист1";#N/A,#N/A,TRUE,"Лист2";#N/A,#N/A,TRUE,"Лист3"}</definedName>
    <definedName name="lkl">[1]!lkl</definedName>
    <definedName name="lkljhjhghggf">[0]!lkljhjhghggf</definedName>
    <definedName name="lkljkjhjhggfdgf" hidden="1">{#N/A,#N/A,TRUE,"Лист1";#N/A,#N/A,TRUE,"Лист2";#N/A,#N/A,TRUE,"Лист3"}</definedName>
    <definedName name="lkljkjhjkjh">[0]!lkljkjhjkjh</definedName>
    <definedName name="lklkjkjhjhfg">[0]!lklkjkjhjhfg</definedName>
    <definedName name="lklkkllk">[0]!lklkkllk</definedName>
    <definedName name="lklkljkhjhgh">[0]!lklkljkhjhgh</definedName>
    <definedName name="lklklkjkj">[0]!lklklkjkj</definedName>
    <definedName name="ll">[0]!ll</definedName>
    <definedName name="lldt6">[4]!lldt6</definedName>
    <definedName name="lll">[0]!lll</definedName>
    <definedName name="llll">#REF!</definedName>
    <definedName name="LME">#REF!</definedName>
    <definedName name="LME_alloys">#REF!</definedName>
    <definedName name="LMKN">[0]!LMKN</definedName>
    <definedName name="LOG">#REF!</definedName>
    <definedName name="logical">[31]TEHSHEET!$K$2:$K$3</definedName>
    <definedName name="lol">[0]!lol</definedName>
    <definedName name="LookUpRange">#REF!</definedName>
    <definedName name="lu">[4]!lu</definedName>
    <definedName name="LUI">[0]!LUI</definedName>
    <definedName name="LUIILULI">[0]!LUIILULI</definedName>
    <definedName name="m">#REF!</definedName>
    <definedName name="M7.3">[0]!M7.3</definedName>
    <definedName name="mail_address">#REF!</definedName>
    <definedName name="MAR">#REF!</definedName>
    <definedName name="material">#REF!</definedName>
    <definedName name="MAY">#REF!</definedName>
    <definedName name="MetodRegul">#REF!</definedName>
    <definedName name="mhgg">[0]!mhgg</definedName>
    <definedName name="mhyt" hidden="1">{#N/A,#N/A,TRUE,"Лист1";#N/A,#N/A,TRUE,"Лист2";#N/A,#N/A,TRUE,"Лист3"}</definedName>
    <definedName name="Minimum_Cash">#REF!</definedName>
    <definedName name="mjghggggggggggggg">[0]!mjghggggggggggggg</definedName>
    <definedName name="mjhhhhhujy">[0]!mjhhhhhujy</definedName>
    <definedName name="mjhuiy" hidden="1">{#N/A,#N/A,TRUE,"Лист1";#N/A,#N/A,TRUE,"Лист2";#N/A,#N/A,TRUE,"Лист3"}</definedName>
    <definedName name="mjnnnnnnnnnnnnnnkjnmh">[0]!mjnnnnnnnnnnnnnnkjnmh</definedName>
    <definedName name="mjujy">[0]!mjujy</definedName>
    <definedName name="MmExcelLinker_6E24F10A_D93B_4197_A91F_1E8C46B84DD5">РТ передача [32]ээ!$I$76:$I$76</definedName>
    <definedName name="mmm" hidden="1">{#N/A,#N/A,FALSE,"Себестоимсть-97"}</definedName>
    <definedName name="mmmmmmmmmmmmmmmmmmmmmmmmmmmmmm">P1_T19.1.1?Data,P2_T19.1.1?Data</definedName>
    <definedName name="mnbhjf">[0]!mnbhjf</definedName>
    <definedName name="mnghr">[0]!mnghr</definedName>
    <definedName name="mnmbnvb">[0]!mnmbnvb</definedName>
    <definedName name="mnnjjjjjjjjjjjjj" hidden="1">{#N/A,#N/A,TRUE,"Лист1";#N/A,#N/A,TRUE,"Лист2";#N/A,#N/A,TRUE,"Лист3"}</definedName>
    <definedName name="MO">#REF!</definedName>
    <definedName name="MONTH">#REF!</definedName>
    <definedName name="month_col">[33]TEHSHEET!$N$2:$O$13</definedName>
    <definedName name="month_col1">[33]TEHSHEET!$O$2:$P$13</definedName>
    <definedName name="month_sbit_nadb_setup">[33]Титульный!$E$28</definedName>
    <definedName name="mrsk">[30]Справочники!$B$1:$B$15</definedName>
    <definedName name="MU">[30]Справочники!$M$1:$M$4</definedName>
    <definedName name="n">#N/A</definedName>
    <definedName name="naa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kDay">#REF!</definedName>
    <definedName name="nakFrom">#REF!</definedName>
    <definedName name="nakl">#REF!</definedName>
    <definedName name="nakl_r">#REF!</definedName>
    <definedName name="nakl_r1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110">#REF!,#REF!,#REF!,#REF!,#REF!,#REF!,#REF!,#REF!</definedName>
    <definedName name="NAME111">#REF!,#REF!,#REF!,#REF!,#REF!,#REF!,#REF!,#REF!</definedName>
    <definedName name="NAME112">#REF!,#REF!,#REF!,#REF!,#REF!,#REF!,#REF!,#REF!</definedName>
    <definedName name="NAME113">#REF!,#REF!,#REF!,#REF!,#REF!,#REF!,#REF!,#REF!</definedName>
    <definedName name="NAME114">#REF!,#REF!,#REF!,#REF!,#REF!,#REF!,#REF!,#REF!</definedName>
    <definedName name="NAME115">#REF!,#REF!,#REF!,#REF!,#REF!,#REF!,#REF!,#REF!</definedName>
    <definedName name="NAME116">#REF!,#REF!,#REF!,#REF!,#REF!,#REF!,#REF!,#REF!</definedName>
    <definedName name="NAME117">#REF!,#REF!,#REF!,#REF!,#REF!,#REF!,#REF!,#REF!</definedName>
    <definedName name="NAME118">#REF!,#REF!,#REF!,#REF!,#REF!,#REF!,#REF!,#REF!</definedName>
    <definedName name="NAME119">#REF!,#REF!,#REF!,#REF!,#REF!,#REF!,#REF!,#REF!</definedName>
    <definedName name="NAME12">#REF!,#REF!,#REF!,#REF!,#REF!,#REF!,#REF!,#REF!</definedName>
    <definedName name="NAME120">#REF!,#REF!,#REF!,#REF!,#REF!,#REF!,#REF!,#REF!</definedName>
    <definedName name="NAME121">#REF!,#REF!,#REF!,#REF!,#REF!,#REF!,#REF!,#REF!</definedName>
    <definedName name="NAME122">#REF!,#REF!,#REF!,#REF!,#REF!,#REF!,#REF!,#REF!</definedName>
    <definedName name="NAME123">#REF!,#REF!,#REF!,#REF!,#REF!,#REF!,#REF!,#REF!</definedName>
    <definedName name="NAME124">#REF!,#REF!,#REF!,#REF!,#REF!,#REF!,#REF!,#REF!</definedName>
    <definedName name="NAME125">#REF!,#REF!,#REF!,#REF!,#REF!,#REF!,#REF!,#REF!</definedName>
    <definedName name="NAME126">#REF!,#REF!,#REF!,#REF!,#REF!,#REF!,#REF!,#REF!</definedName>
    <definedName name="NAME127">#REF!,#REF!,#REF!,#REF!,#REF!,#REF!,#REF!,#REF!</definedName>
    <definedName name="NAME128">#REF!,#REF!,#REF!,#REF!,#REF!,#REF!,#REF!,#REF!</definedName>
    <definedName name="NAME129">#REF!,#REF!,#REF!,#REF!,#REF!,#REF!,#REF!,#REF!</definedName>
    <definedName name="NAME13">#REF!,#REF!,#REF!,#REF!,#REF!,#REF!,#REF!,#REF!</definedName>
    <definedName name="NAME130">#REF!,#REF!,#REF!,#REF!,#REF!,#REF!,#REF!,#REF!</definedName>
    <definedName name="NAME131">#REF!,#REF!,#REF!,#REF!,#REF!,#REF!,#REF!,#REF!</definedName>
    <definedName name="NAME132">#REF!,#REF!,#REF!,#REF!,#REF!,#REF!,#REF!,#REF!</definedName>
    <definedName name="NAME133">#REF!,#REF!,#REF!,#REF!,#REF!,#REF!,#REF!,#REF!</definedName>
    <definedName name="NAME134">#REF!,#REF!,#REF!,#REF!,#REF!,#REF!,#REF!,#REF!</definedName>
    <definedName name="NAME135">#REF!,#REF!,#REF!,#REF!,#REF!,#REF!,#REF!,#REF!</definedName>
    <definedName name="NAME136">#REF!,#REF!,#REF!,#REF!,#REF!,#REF!,#REF!,#REF!</definedName>
    <definedName name="NAME137">#REF!,#REF!,#REF!,#REF!,#REF!,#REF!,#REF!,#REF!</definedName>
    <definedName name="NAME138">#REF!,#REF!,#REF!,#REF!,#REF!,#REF!,#REF!,#REF!</definedName>
    <definedName name="NAME139">#REF!,#REF!,#REF!,#REF!,#REF!,#REF!,#REF!,#REF!</definedName>
    <definedName name="NAME14">#REF!,#REF!,#REF!,#REF!,#REF!,#REF!,#REF!,#REF!</definedName>
    <definedName name="NAME140">#REF!,#REF!,#REF!,#REF!,#REF!,#REF!,#REF!,#REF!</definedName>
    <definedName name="NAME141">#REF!,#REF!,#REF!,#REF!,#REF!,#REF!,#REF!,#REF!</definedName>
    <definedName name="NAME142">#REF!,#REF!,#REF!,#REF!,#REF!,#REF!,#REF!,#REF!</definedName>
    <definedName name="NAME143">#REF!,#REF!,#REF!,#REF!,#REF!,#REF!,#REF!,#REF!</definedName>
    <definedName name="NAME144">#REF!,#REF!,#REF!,#REF!,#REF!,#REF!,#REF!,#REF!</definedName>
    <definedName name="NAME145">#REF!,#REF!,#REF!,#REF!,#REF!,#REF!,#REF!,#REF!</definedName>
    <definedName name="NAME146">#REF!,#REF!,#REF!,#REF!,#REF!,#REF!,#REF!,#REF!</definedName>
    <definedName name="NAME147">#REF!,#REF!,#REF!,#REF!,#REF!,#REF!,#REF!,#REF!</definedName>
    <definedName name="NAME148">#REF!,#REF!,#REF!,#REF!,#REF!,#REF!,#REF!,#REF!</definedName>
    <definedName name="NAME149">#REF!,#REF!,#REF!,#REF!,#REF!,#REF!,#REF!,#REF!</definedName>
    <definedName name="NAME15">#REF!,#REF!,#REF!,#REF!,#REF!,#REF!,#REF!,#REF!</definedName>
    <definedName name="NAME150">#REF!,#REF!,#REF!,#REF!,#REF!,#REF!,#REF!,#REF!</definedName>
    <definedName name="NAME151">#REF!,#REF!,#REF!,#REF!,#REF!,#REF!,#REF!,#REF!</definedName>
    <definedName name="NAME152">#REF!,#REF!,#REF!,#REF!,#REF!,#REF!,#REF!,#REF!</definedName>
    <definedName name="NAME153">#REF!,#REF!,#REF!,#REF!,#REF!,#REF!,#REF!,#REF!</definedName>
    <definedName name="NAME154">#REF!,#REF!,#REF!,#REF!,#REF!,#REF!,#REF!,#REF!</definedName>
    <definedName name="NAME155">#REF!,#REF!,#REF!,#REF!,#REF!,#REF!,#REF!,#REF!</definedName>
    <definedName name="NAME156">#REF!,#REF!,#REF!,#REF!,#REF!,#REF!,#REF!,#REF!</definedName>
    <definedName name="NAME157">#REF!,#REF!,#REF!,#REF!,#REF!,#REF!,#REF!,#REF!</definedName>
    <definedName name="NAME158">#REF!,#REF!,#REF!,#REF!,#REF!,#REF!,#REF!,#REF!</definedName>
    <definedName name="NAME159">#REF!,#REF!,#REF!,#REF!,#REF!,#REF!,#REF!,#REF!</definedName>
    <definedName name="NAME16">#REF!,#REF!,#REF!,#REF!,#REF!,#REF!,#REF!,#REF!</definedName>
    <definedName name="NAME160">#REF!,#REF!,#REF!,#REF!,#REF!,#REF!,#REF!,#REF!</definedName>
    <definedName name="NAME161">#REF!,#REF!,#REF!,#REF!,#REF!,#REF!,#REF!,#REF!</definedName>
    <definedName name="NAME162">#REF!,#REF!,#REF!,#REF!,#REF!,#REF!,#REF!,#REF!</definedName>
    <definedName name="NAME17">#REF!,#REF!,#REF!,#REF!,#REF!,#REF!,#REF!,#REF!</definedName>
    <definedName name="NAME18">#REF!,#REF!,#REF!,#REF!,#REF!,#REF!,#REF!,#REF!</definedName>
    <definedName name="NAME19">#REF!,#REF!,#REF!,#REF!,#REF!,#REF!,#REF!,#REF!</definedName>
    <definedName name="NAME210">#REF!,#REF!,#REF!,#REF!,#REF!,#REF!,#REF!</definedName>
    <definedName name="NAME211">#REF!,#REF!,#REF!,#REF!,#REF!,#REF!,#REF!</definedName>
    <definedName name="NAME212">#REF!,#REF!,#REF!,#REF!,#REF!,#REF!,#REF!</definedName>
    <definedName name="NAME213">#REF!,#REF!,#REF!,#REF!,#REF!,#REF!,#REF!</definedName>
    <definedName name="NAME214">#REF!,#REF!,#REF!,#REF!,#REF!,#REF!,#REF!</definedName>
    <definedName name="NAME215">#REF!,#REF!,#REF!,#REF!,#REF!,#REF!,#REF!</definedName>
    <definedName name="NAME216">#REF!,#REF!,#REF!,#REF!,#REF!,#REF!,#REF!</definedName>
    <definedName name="NAME217">#REF!,#REF!,#REF!,#REF!,#REF!,#REF!,#REF!</definedName>
    <definedName name="NAME218">#REF!,#REF!,#REF!,#REF!,#REF!,#REF!,#REF!</definedName>
    <definedName name="NAME219">#REF!,#REF!,#REF!,#REF!,#REF!,#REF!,#REF!</definedName>
    <definedName name="NAME22">#REF!</definedName>
    <definedName name="NAME220">#REF!,#REF!,#REF!,#REF!,#REF!,#REF!,#REF!</definedName>
    <definedName name="NAME221">#REF!,#REF!,#REF!,#REF!,#REF!,#REF!,#REF!</definedName>
    <definedName name="NAME222">#REF!,#REF!,#REF!,#REF!,#REF!,#REF!,#REF!</definedName>
    <definedName name="NAME223">#REF!,#REF!,#REF!,#REF!,#REF!,#REF!,#REF!</definedName>
    <definedName name="NAME224">#REF!,#REF!,#REF!,#REF!,#REF!,#REF!,#REF!</definedName>
    <definedName name="NAME225">#REF!,#REF!,#REF!,#REF!,#REF!,#REF!,#REF!</definedName>
    <definedName name="NAME226">#REF!,#REF!,#REF!,#REF!,#REF!,#REF!,#REF!</definedName>
    <definedName name="NAME227">#REF!,#REF!,#REF!,#REF!,#REF!,#REF!,#REF!</definedName>
    <definedName name="NAME228">#REF!,#REF!,#REF!,#REF!,#REF!,#REF!,#REF!</definedName>
    <definedName name="NAME229">#REF!,#REF!,#REF!,#REF!,#REF!,#REF!,#REF!</definedName>
    <definedName name="NAME23">#REF!,#REF!,#REF!,#REF!,#REF!,#REF!,#REF!</definedName>
    <definedName name="NAME230">#REF!,#REF!,#REF!,#REF!,#REF!,#REF!,#REF!</definedName>
    <definedName name="NAME231">#REF!,#REF!,#REF!,#REF!,#REF!,#REF!,#REF!</definedName>
    <definedName name="NAME232">#REF!,#REF!,#REF!,#REF!,#REF!,#REF!,#REF!</definedName>
    <definedName name="NAME233">#REF!,#REF!,#REF!,#REF!,#REF!,#REF!,#REF!</definedName>
    <definedName name="NAME234">#REF!,#REF!,#REF!,#REF!,#REF!,#REF!,#REF!</definedName>
    <definedName name="NAME235">#REF!,#REF!,#REF!,#REF!,#REF!,#REF!,#REF!</definedName>
    <definedName name="NAME236">#REF!,#REF!,#REF!,#REF!,#REF!,#REF!,#REF!</definedName>
    <definedName name="NAME237">#REF!,#REF!,#REF!,#REF!,#REF!,#REF!,#REF!</definedName>
    <definedName name="NAME238">#REF!,#REF!,#REF!,#REF!,#REF!,#REF!,#REF!</definedName>
    <definedName name="NAME239">#REF!,#REF!,#REF!,#REF!,#REF!,#REF!,#REF!</definedName>
    <definedName name="NAME24">#REF!,#REF!,#REF!,#REF!,#REF!,#REF!,#REF!</definedName>
    <definedName name="NAME240">#REF!,#REF!,#REF!,#REF!,#REF!,#REF!,#REF!</definedName>
    <definedName name="NAME241">#REF!,#REF!,#REF!,#REF!,#REF!,#REF!,#REF!</definedName>
    <definedName name="NAME242">#REF!,#REF!,#REF!,#REF!,#REF!,#REF!,#REF!</definedName>
    <definedName name="NAME243">#REF!,#REF!,#REF!,#REF!,#REF!,#REF!,#REF!</definedName>
    <definedName name="NAME244">#REF!,#REF!,#REF!,#REF!,#REF!,#REF!,#REF!</definedName>
    <definedName name="NAME245">#REF!,#REF!,#REF!,#REF!,#REF!,#REF!,#REF!</definedName>
    <definedName name="NAME246">#REF!,#REF!,#REF!,#REF!,#REF!,#REF!,#REF!</definedName>
    <definedName name="NAME247">#REF!,#REF!,#REF!,#REF!,#REF!,#REF!,#REF!</definedName>
    <definedName name="NAME248">#REF!,#REF!,#REF!,#REF!,#REF!,#REF!,#REF!</definedName>
    <definedName name="NAME249">#REF!,#REF!,#REF!,#REF!,#REF!,#REF!,#REF!</definedName>
    <definedName name="NAME25">#REF!,#REF!,#REF!,#REF!,#REF!,#REF!,#REF!</definedName>
    <definedName name="NAME250">#REF!,#REF!,#REF!,#REF!,#REF!,#REF!,#REF!</definedName>
    <definedName name="NAME251">#REF!,#REF!,#REF!,#REF!,#REF!,#REF!,#REF!</definedName>
    <definedName name="NAME252">#REF!,#REF!,#REF!,#REF!,#REF!,#REF!,#REF!</definedName>
    <definedName name="NAME253">#REF!,#REF!,#REF!,#REF!,#REF!,#REF!,#REF!</definedName>
    <definedName name="NAME254">#REF!,#REF!,#REF!,#REF!,#REF!,#REF!,#REF!</definedName>
    <definedName name="NAME255">#REF!,#REF!,#REF!,#REF!,#REF!,#REF!,#REF!</definedName>
    <definedName name="NAME256">#REF!,#REF!,#REF!,#REF!,#REF!,#REF!,#REF!</definedName>
    <definedName name="NAME257">#REF!,#REF!,#REF!,#REF!,#REF!,#REF!,#REF!</definedName>
    <definedName name="NAME258">#REF!,#REF!,#REF!,#REF!,#REF!,#REF!,#REF!</definedName>
    <definedName name="NAME259">#REF!,#REF!,#REF!,#REF!,#REF!,#REF!,#REF!</definedName>
    <definedName name="NAME26">#REF!,#REF!,#REF!,#REF!,#REF!,#REF!,#REF!</definedName>
    <definedName name="NAME260">#REF!,#REF!,#REF!,#REF!,#REF!,#REF!,#REF!</definedName>
    <definedName name="NAME261">#REF!,#REF!,#REF!,#REF!,#REF!,#REF!,#REF!</definedName>
    <definedName name="NAME262">#REF!,#REF!,#REF!,#REF!,#REF!,#REF!,#REF!</definedName>
    <definedName name="NAME27">#REF!,#REF!,#REF!,#REF!,#REF!,#REF!,#REF!</definedName>
    <definedName name="NAME28">#REF!,#REF!,#REF!,#REF!,#REF!,#REF!,#REF!</definedName>
    <definedName name="NAME29">#REF!,#REF!,#REF!,#REF!,#REF!,#REF!,#REF!</definedName>
    <definedName name="Names">#REF!</definedName>
    <definedName name="NasPotrEE">[14]Параметры!$B$10</definedName>
    <definedName name="NasPotrEEList">[14]Лист!$A$150</definedName>
    <definedName name="nbbcbvx">[0]!nbbcbvx</definedName>
    <definedName name="nbbvgf" hidden="1">{#N/A,#N/A,TRUE,"Лист1";#N/A,#N/A,TRUE,"Лист2";#N/A,#N/A,TRUE,"Лист3"}</definedName>
    <definedName name="nbghhhhhhhhhhhhhhhhhhhhhh">[0]!nbghhhhhhhhhhhhhhhhhhhhhh</definedName>
    <definedName name="nbhggggggggggggg">[0]!nbhggggggggggggg</definedName>
    <definedName name="nbhgggggggggggggggg">[0]!nbhgggggggggggggggg</definedName>
    <definedName name="nbhhhhhhhhhhhhhhhh">[0]!nbhhhhhhhhhhhhhhhh</definedName>
    <definedName name="nbjhgy">[0]!nbjhgy</definedName>
    <definedName name="nbnbbnvbnvvcvbcvc">[0]!nbnbbnvbnvvcvbcvc</definedName>
    <definedName name="nbnbfders">[0]!nbnbfders</definedName>
    <definedName name="nbnvnbfgdsdfs">[0]!nbnvnbfgdsdfs</definedName>
    <definedName name="nbvbnfddddddddddddddddddd">[0]!nbvbnfddddddddddddddddddd</definedName>
    <definedName name="nbvgfhcf">[0]!nbvgfhcf</definedName>
    <definedName name="nbvgggggggggggggggggg" hidden="1">{#N/A,#N/A,TRUE,"Лист1";#N/A,#N/A,TRUE,"Лист2";#N/A,#N/A,TRUE,"Лист3"}</definedName>
    <definedName name="nbvghfgdx">[0]!nbvghfgdx</definedName>
    <definedName name="ňđĺňčé">#REF!</definedName>
    <definedName name="net">#N/A</definedName>
    <definedName name="NET_INV">[34]TEHSHEET!#REF!</definedName>
    <definedName name="NET_ORG">[34]TEHSHEET!#REF!</definedName>
    <definedName name="NET_RAB">#REF!</definedName>
    <definedName name="NET_SCOPE">#REF!</definedName>
    <definedName name="NET_W">[34]TEHSHEET!#REF!</definedName>
    <definedName name="NetDebt">#REF!</definedName>
    <definedName name="new">{0.1;0;0.45;0;0;0;0;0;0.45}</definedName>
    <definedName name="nfgjn">[0]!nfgjn</definedName>
    <definedName name="nfyz">[0]!nfyz</definedName>
    <definedName name="nghf">[0]!nghf</definedName>
    <definedName name="nghjk">[0]!nghjk</definedName>
    <definedName name="ngngh">[0]!ngngh</definedName>
    <definedName name="nhghfgfgf">[0]!nhghfgfgf</definedName>
    <definedName name="nhguy" hidden="1">{#N/A,#N/A,TRUE,"Лист1";#N/A,#N/A,TRUE,"Лист2";#N/A,#N/A,TRUE,"Лист3"}</definedName>
    <definedName name="nhnhn">[0]!nhnhn</definedName>
    <definedName name="njhgyhjftxcdfxnkl">[0]!njhgyhjftxcdfxnkl</definedName>
    <definedName name="njhhhhhhhhhhhhhd">[0]!njhhhhhhhhhhhhhd</definedName>
    <definedName name="njkhgjhghfhg" hidden="1">{#N/A,#N/A,TRUE,"Лист1";#N/A,#N/A,TRUE,"Лист2";#N/A,#N/A,TRUE,"Лист3"}</definedName>
    <definedName name="nkjgyuff">[0]!nkjgyuff</definedName>
    <definedName name="nmbhhhhhhhhhhhhhhhhhhhh">[0]!nmbhhhhhhhhhhhhhhhhhhhh</definedName>
    <definedName name="nmbnbnc">[0]!nmbnbnc</definedName>
    <definedName name="nmmbnbv">[0]!nmmbnbv</definedName>
    <definedName name="nnngggggggggggggggggggggggggg" hidden="1">{#N/A,#N/A,TRUE,"Лист1";#N/A,#N/A,TRUE,"Лист2";#N/A,#N/A,TRUE,"Лист3"}</definedName>
    <definedName name="nnnnnnnnnnnnnnnnn">[1]!nnnnnnnnnnnnnnnnn</definedName>
    <definedName name="nnnnnnnnnnnnnnnnnnnnnnnnnnnnnnnnnnnnnnnnnn">#N/A</definedName>
    <definedName name="NOM">#REF!</definedName>
    <definedName name="Note_a">#REF!</definedName>
    <definedName name="NOV">#REF!</definedName>
    <definedName name="nov_tariff">[31]Титульный!$F$12</definedName>
    <definedName name="NSRF">#REF!</definedName>
    <definedName name="Num">#REF!</definedName>
    <definedName name="NVV">#REF!</definedName>
    <definedName name="nvv_List13_1_165">#REF!</definedName>
    <definedName name="nvv_List13_1_166">#REF!</definedName>
    <definedName name="nvv_List13_1_167">#REF!</definedName>
    <definedName name="nvv_List13_1_168">#REF!</definedName>
    <definedName name="nvv_List13_1_169">#REF!</definedName>
    <definedName name="nvv_List13_1_170">#REF!</definedName>
    <definedName name="nvv_List13_1_171">#REF!</definedName>
    <definedName name="nvv_List13_1_172">#REF!</definedName>
    <definedName name="nvv_List13_1_173">#REF!</definedName>
    <definedName name="nvv_List13_1_174">#REF!</definedName>
    <definedName name="nvv_List13_1_175">#REF!</definedName>
    <definedName name="nvv_List13_1_176">#REF!</definedName>
    <definedName name="nvv_List13_1_178">#REF!</definedName>
    <definedName name="nvv_List13_1_179">#REF!</definedName>
    <definedName name="nvv_List13_1_180">#REF!</definedName>
    <definedName name="nvv_List13_1_181">#REF!</definedName>
    <definedName name="nvv_List13_1_185">#REF!</definedName>
    <definedName name="nvv_List13_1_186">#REF!</definedName>
    <definedName name="nvv_List13_1_187">#REF!</definedName>
    <definedName name="nvv_List13_2_165">#REF!</definedName>
    <definedName name="nvv_List13_2_166">#REF!</definedName>
    <definedName name="nvv_List13_2_167">#REF!</definedName>
    <definedName name="nvv_List13_2_168">#REF!</definedName>
    <definedName name="nvv_List13_2_169">#REF!</definedName>
    <definedName name="nvv_List13_2_170">#REF!</definedName>
    <definedName name="nvv_List13_2_171">#REF!</definedName>
    <definedName name="nvv_List13_2_172">#REF!</definedName>
    <definedName name="nvv_List13_2_173">#REF!</definedName>
    <definedName name="nvv_List13_2_174">#REF!</definedName>
    <definedName name="nvv_List13_2_175">#REF!</definedName>
    <definedName name="nvv_List13_2_176">#REF!</definedName>
    <definedName name="nvv_List13_2_178">#REF!</definedName>
    <definedName name="nvv_List13_2_179">#REF!</definedName>
    <definedName name="nvv_List13_2_180">#REF!</definedName>
    <definedName name="nvv_List13_2_181">#REF!</definedName>
    <definedName name="nvv_List13_2_185">#REF!</definedName>
    <definedName name="nvv_List13_2_186">#REF!</definedName>
    <definedName name="nvv_List13_2_187">#REF!</definedName>
    <definedName name="nvv_List13_3_165">#REF!</definedName>
    <definedName name="nvv_List13_3_166">#REF!</definedName>
    <definedName name="nvv_List13_3_167">#REF!</definedName>
    <definedName name="nvv_List13_3_168">#REF!</definedName>
    <definedName name="nvv_List13_3_169">#REF!</definedName>
    <definedName name="nvv_List13_3_170">#REF!</definedName>
    <definedName name="nvv_List13_3_171">#REF!</definedName>
    <definedName name="nvv_List13_3_172">#REF!</definedName>
    <definedName name="nvv_List13_3_173">#REF!</definedName>
    <definedName name="nvv_List13_3_174">#REF!</definedName>
    <definedName name="nvv_List13_3_175">#REF!</definedName>
    <definedName name="nvv_List13_3_176">#REF!</definedName>
    <definedName name="nvv_List13_3_178">#REF!</definedName>
    <definedName name="nvv_List13_3_179">#REF!</definedName>
    <definedName name="nvv_List13_3_180">#REF!</definedName>
    <definedName name="nvv_List13_3_181">#REF!</definedName>
    <definedName name="nvv_List13_3_185">#REF!</definedName>
    <definedName name="nvv_List13_3_186">#REF!</definedName>
    <definedName name="nvv_List13_3_187">#REF!</definedName>
    <definedName name="nvv_List13_4_165">#REF!</definedName>
    <definedName name="nvv_List13_4_166">#REF!</definedName>
    <definedName name="nvv_List13_4_167">#REF!</definedName>
    <definedName name="nvv_List13_4_168">#REF!</definedName>
    <definedName name="nvv_List13_4_169">#REF!</definedName>
    <definedName name="nvv_List13_4_170">#REF!</definedName>
    <definedName name="nvv_List13_4_171">#REF!</definedName>
    <definedName name="nvv_List13_4_172">#REF!</definedName>
    <definedName name="nvv_List13_4_173">#REF!</definedName>
    <definedName name="nvv_List13_4_174">#REF!</definedName>
    <definedName name="nvv_List13_4_175">#REF!</definedName>
    <definedName name="nvv_List13_4_176">#REF!</definedName>
    <definedName name="nvv_List13_4_178">#REF!</definedName>
    <definedName name="nvv_List13_4_179">#REF!</definedName>
    <definedName name="nvv_List13_4_180">#REF!</definedName>
    <definedName name="nvv_List13_4_181">#REF!</definedName>
    <definedName name="nvv_List13_4_185">#REF!</definedName>
    <definedName name="nvv_List13_4_186">#REF!</definedName>
    <definedName name="nvv_List13_4_187">#REF!</definedName>
    <definedName name="nvv_List13_5_165">#REF!</definedName>
    <definedName name="nvv_List13_5_166">#REF!</definedName>
    <definedName name="nvv_List13_5_167">#REF!</definedName>
    <definedName name="nvv_List13_5_168">#REF!</definedName>
    <definedName name="nvv_List13_5_169">#REF!</definedName>
    <definedName name="nvv_List13_5_170">#REF!</definedName>
    <definedName name="nvv_List13_5_171">#REF!</definedName>
    <definedName name="nvv_List13_5_172">#REF!</definedName>
    <definedName name="nvv_List13_5_173">#REF!</definedName>
    <definedName name="nvv_List13_5_174">#REF!</definedName>
    <definedName name="nvv_List13_5_175">#REF!</definedName>
    <definedName name="nvv_List13_5_176">#REF!</definedName>
    <definedName name="nvv_List13_5_178">#REF!</definedName>
    <definedName name="nvv_List13_5_179">#REF!</definedName>
    <definedName name="nvv_List13_5_180">#REF!</definedName>
    <definedName name="nvv_List13_5_181">#REF!</definedName>
    <definedName name="nvv_List13_5_185">#REF!</definedName>
    <definedName name="nvv_List13_5_186">#REF!</definedName>
    <definedName name="nvv_List13_5_187">#REF!</definedName>
    <definedName name="nvv_List13_6_167">'[16]НВВ(1 полуг.)'!#REF!</definedName>
    <definedName name="nvv_List13_6_168">'[16]НВВ(1 полуг.)'!#REF!</definedName>
    <definedName name="nvv_List13_6_169">'[16]НВВ(1 полуг.)'!#REF!</definedName>
    <definedName name="nvv_List13_6_170">'[16]НВВ(1 полуг.)'!#REF!</definedName>
    <definedName name="nvv_List13_6_171">'[16]НВВ(1 полуг.)'!#REF!</definedName>
    <definedName name="nvv_List13_6_172">'[16]НВВ(1 полуг.)'!#REF!</definedName>
    <definedName name="nvv_List13_6_173">'[16]НВВ(1 полуг.)'!#REF!</definedName>
    <definedName name="nvv_List13_6_174">'[16]НВВ(1 полуг.)'!#REF!</definedName>
    <definedName name="nvv_List13_6_175">'[16]НВВ(1 полуг.)'!#REF!</definedName>
    <definedName name="nvv_List13_6_176">'[16]НВВ(1 полуг.)'!#REF!</definedName>
    <definedName name="nvv_List13_6_178">'[16]НВВ(1 полуг.)'!#REF!</definedName>
    <definedName name="nvv_List13_6_179">'[16]НВВ(1 полуг.)'!#REF!</definedName>
    <definedName name="nvv_List13_6_180">'[16]НВВ(1 полуг.)'!#REF!</definedName>
    <definedName name="nvv_List13_6_181">'[16]НВВ(1 полуг.)'!#REF!</definedName>
    <definedName name="nvv_List13_6_185">'[16]НВВ(1 полуг.)'!#REF!</definedName>
    <definedName name="nvv_List13_6_186">'[16]НВВ(1 полуг.)'!#REF!</definedName>
    <definedName name="nvv_List13_6_187">'[16]НВВ(1 полуг.)'!#REF!</definedName>
    <definedName name="nvv_List13_7_165">#REF!</definedName>
    <definedName name="nvv_List13_7_166">#REF!</definedName>
    <definedName name="nvv_List13_7_167">#REF!</definedName>
    <definedName name="nvv_List13_7_168">#REF!</definedName>
    <definedName name="nvv_List13_7_169">#REF!</definedName>
    <definedName name="nvv_List13_7_170">#REF!</definedName>
    <definedName name="nvv_List13_7_171">#REF!</definedName>
    <definedName name="nvv_List13_7_172">#REF!</definedName>
    <definedName name="nvv_List13_7_173">#REF!</definedName>
    <definedName name="nvv_List13_7_174">#REF!</definedName>
    <definedName name="nvv_List13_7_175">#REF!</definedName>
    <definedName name="nvv_List13_7_176">#REF!</definedName>
    <definedName name="nvv_List13_7_178">#REF!</definedName>
    <definedName name="nvv_List13_7_179">#REF!</definedName>
    <definedName name="nvv_List13_7_180">#REF!</definedName>
    <definedName name="nvv_List13_7_181">#REF!</definedName>
    <definedName name="nvv_List13_7_185">#REF!</definedName>
    <definedName name="nvv_List13_7_186">#REF!</definedName>
    <definedName name="nvv_List13_7_187">#REF!</definedName>
    <definedName name="nvv_List13_8_165">#REF!</definedName>
    <definedName name="nvv_List13_8_166">#REF!</definedName>
    <definedName name="nvv_List13_8_167">#REF!</definedName>
    <definedName name="nvv_List13_8_168">#REF!</definedName>
    <definedName name="nvv_List13_8_169">#REF!</definedName>
    <definedName name="nvv_List13_8_170">#REF!</definedName>
    <definedName name="nvv_List13_8_171">#REF!</definedName>
    <definedName name="nvv_List13_8_172">#REF!</definedName>
    <definedName name="nvv_List13_8_173">#REF!</definedName>
    <definedName name="nvv_List13_8_174">#REF!</definedName>
    <definedName name="nvv_List13_8_175">#REF!</definedName>
    <definedName name="nvv_List13_8_176">#REF!</definedName>
    <definedName name="nvv_List13_8_178">#REF!</definedName>
    <definedName name="nvv_List13_8_179">#REF!</definedName>
    <definedName name="nvv_List13_8_180">#REF!</definedName>
    <definedName name="nvv_List13_8_181">#REF!</definedName>
    <definedName name="nvv_List13_8_185">#REF!</definedName>
    <definedName name="nvv_List13_8_186">#REF!</definedName>
    <definedName name="nvv_List13_8_187">#REF!</definedName>
    <definedName name="o">[0]!o</definedName>
    <definedName name="Ob">#REF!</definedName>
    <definedName name="obs">#REF!</definedName>
    <definedName name="OCT">#REF!</definedName>
    <definedName name="oiipiuojhkh">[0]!oiipiuojhkh</definedName>
    <definedName name="oijjjjjjjjjjjjjj" hidden="1">{#N/A,#N/A,TRUE,"Лист1";#N/A,#N/A,TRUE,"Лист2";#N/A,#N/A,TRUE,"Лист3"}</definedName>
    <definedName name="oijnhvfgc">[0]!oijnhvfgc</definedName>
    <definedName name="oikjjjjjjjjjjjjjjjjjjjjjjjj">[0]!oikjjjjjjjjjjjjjjjjjjjjjjjj</definedName>
    <definedName name="oikjkjjkn">[0]!oikjkjjkn</definedName>
    <definedName name="oikkkkkkkkkkkkkkkkkkkkkkk" hidden="1">{#N/A,#N/A,TRUE,"Лист1";#N/A,#N/A,TRUE,"Лист2";#N/A,#N/A,TRUE,"Лист3"}</definedName>
    <definedName name="oilkkh" hidden="1">{#N/A,#N/A,TRUE,"Лист1";#N/A,#N/A,TRUE,"Лист2";#N/A,#N/A,TRUE,"Лист3"}</definedName>
    <definedName name="oinunyg">[0]!oinunyg</definedName>
    <definedName name="oioiiuiuyofyyyyyyyyyyyyyyyyyyyyy">[0]!oioiiuiuyofyyyyyyyyyyyyyyyyyyyyy</definedName>
    <definedName name="oioiiuuuuuuuuuuuuuu">[0]!oioiiuuuuuuuuuuuuuu</definedName>
    <definedName name="oioiuiouiuyyt">[0]!oioiuiouiuyyt</definedName>
    <definedName name="oioouiui">[0]!oioouiui</definedName>
    <definedName name="oiougy">[0]!oiougy</definedName>
    <definedName name="oiouiuiyuyt">[0]!oiouiuiyuyt</definedName>
    <definedName name="oiouiuygyufg">[0]!oiouiuygyufg</definedName>
    <definedName name="oiuuyyyyyyyyyyyyyyy" hidden="1">{#N/A,#N/A,TRUE,"Лист1";#N/A,#N/A,TRUE,"Лист2";#N/A,#N/A,TRUE,"Лист3"}</definedName>
    <definedName name="ojkjkhjgghfd" hidden="1">{#N/A,#N/A,TRUE,"Лист1";#N/A,#N/A,TRUE,"Лист2";#N/A,#N/A,TRUE,"Лист3"}</definedName>
    <definedName name="OKTMO">#REF!</definedName>
    <definedName name="old">{0.1;0;0.382758620689655;0;0;0;0.258620689655172;0;0.258620689655172}</definedName>
    <definedName name="OLOIL">[0]!OLOIL</definedName>
    <definedName name="oo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öó">[0]!öó</definedName>
    <definedName name="ooiumuhggc">[0]!ooiumuhggc</definedName>
    <definedName name="ooo">[0]!ooo</definedName>
    <definedName name="oooo">[0]!oooo</definedName>
    <definedName name="oopoooooooooooooooo" hidden="1">{#N/A,#N/A,TRUE,"Лист1";#N/A,#N/A,TRUE,"Лист2";#N/A,#N/A,TRUE,"Лист3"}</definedName>
    <definedName name="Oplata">#REF!</definedName>
    <definedName name="opopo">[0]!opopo</definedName>
    <definedName name="Option_Proceeds">#REF!</definedName>
    <definedName name="OptionHide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E">#REF!</definedName>
    <definedName name="org">[35]Титульный!$G$19</definedName>
    <definedName name="org_1_186">#REF!</definedName>
    <definedName name="org_1_95">#REF!</definedName>
    <definedName name="org_16_186">#REF!</definedName>
    <definedName name="org_17_186">#REF!</definedName>
    <definedName name="org_2_186">#REF!</definedName>
    <definedName name="org_3_127">#REF!</definedName>
    <definedName name="org_3_183">#REF!</definedName>
    <definedName name="org_3_95">#REF!</definedName>
    <definedName name="org_4_127">#REF!</definedName>
    <definedName name="org_4_183">#REF!</definedName>
    <definedName name="org_id">#REF!</definedName>
    <definedName name="Org_list">#REF!</definedName>
    <definedName name="ORG_U">#REF!</definedName>
    <definedName name="OTH_DATA">#REF!</definedName>
    <definedName name="OTH_LIST">#REF!</definedName>
    <definedName name="Other_inc">#REF!</definedName>
    <definedName name="OTHERCountry">#REF!</definedName>
    <definedName name="OTHERExercise">#REF!</definedName>
    <definedName name="OTHERPlant">#REF!</definedName>
    <definedName name="OTHERPlantNo">#REF!</definedName>
    <definedName name="output_year">#REF!</definedName>
    <definedName name="overheads">#REF!</definedName>
    <definedName name="p">'[36]Вводные данные систем'!#REF!</definedName>
    <definedName name="p_Amort">#REF!</definedName>
    <definedName name="p_Assump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S">#REF!</definedName>
    <definedName name="p_LBO_Operating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1_dip" hidden="1">[37]FST5!$G$167:$G$172,[37]FST5!$G$174:$G$175,[37]FST5!$G$177:$G$180,[37]FST5!$G$182,[37]FST5!$G$184:$G$188,[37]FST5!$G$190,[37]FST5!$G$192:$G$194</definedName>
    <definedName name="P1_eso" hidden="1">[37]FST5!$G$167:$G$172,[37]FST5!$G$174:$G$175,[37]FST5!$G$177:$G$180,[37]FST5!$G$182,[37]FST5!$G$184:$G$188,[37]FST5!$G$190,[37]FST5!$G$192:$G$194</definedName>
    <definedName name="P1_ESO_PROT" hidden="1">#REF!,#REF!,#REF!,#REF!,#REF!,#REF!,#REF!,#REF!</definedName>
    <definedName name="P1_net" hidden="1">[37]FST5!$G$118:$G$123,[37]FST5!$G$125:$G$126,[37]FST5!$G$128:$G$131,[37]FST5!$G$133,[37]FST5!$G$135:$G$139,[37]FST5!$G$141,[37]FST5!$G$143:$G$145</definedName>
    <definedName name="P1_SBT_PROT" hidden="1">#REF!,#REF!,#REF!,#REF!,#REF!,#REF!,#REF!</definedName>
    <definedName name="P1_SC_CLR" hidden="1">#REF!,#REF!,#REF!,#REF!,#REF!</definedName>
    <definedName name="P1_SC22" hidden="1">#REF!,#REF!,#REF!,#REF!,#REF!,#REF!</definedName>
    <definedName name="P1_SCOPE_16_PRT" hidden="1">'[38]16'!$E$15:$I$16,'[38]16'!$E$18:$I$20,'[38]16'!$E$23:$I$23,'[38]16'!$E$26:$I$26,'[38]16'!$E$29:$I$29,'[38]16'!$E$32:$I$32,'[38]16'!$E$35:$I$35,'[38]16'!$B$34,'[38]16'!$B$37</definedName>
    <definedName name="P1_SCOPE_17_PRT" hidden="1">'[38]17'!$E$13:$H$21,'[38]17'!$J$9:$J$11,'[38]17'!$J$13:$J$21,'[38]17'!$E$24:$H$26,'[38]17'!$E$28:$H$36,'[38]17'!$J$24:$M$26,'[38]17'!$J$28:$M$36,'[38]17'!$E$39:$H$41</definedName>
    <definedName name="P1_SCOPE_4_PRT" hidden="1">'[38]4'!$F$23:$I$23,'[38]4'!$F$25:$I$25,'[38]4'!$F$27:$I$31,'[38]4'!$K$14:$N$20,'[38]4'!$K$23:$N$23,'[38]4'!$K$25:$N$25,'[38]4'!$K$27:$N$31,'[38]4'!$P$14:$S$20,'[38]4'!$P$23:$S$23</definedName>
    <definedName name="P1_SCOPE_5_PRT" hidden="1">'[38]5'!$F$23:$I$23,'[38]5'!$F$25:$I$25,'[38]5'!$F$27:$I$31,'[38]5'!$K$14:$N$21,'[38]5'!$K$23:$N$23,'[38]5'!$K$25:$N$25,'[38]5'!$K$27:$N$31,'[38]5'!$P$14:$S$21,'[38]5'!$P$23:$S$23</definedName>
    <definedName name="P1_SCOPE_CORR" hidden="1">#REF!,#REF!,#REF!,#REF!,#REF!,#REF!,#REF!</definedName>
    <definedName name="P1_SCOPE_DOP" hidden="1">[39]Регионы!#REF!,[39]Регионы!#REF!,[39]Регионы!#REF!,[39]Регионы!#REF!,[39]Регионы!#REF!,[39]Регионы!#REF!</definedName>
    <definedName name="P1_SCOPE_F1_PRT" hidden="1">'[38]Ф-1 (для АО-энерго)'!$D$74:$E$84,'[38]Ф-1 (для АО-энерго)'!$D$71:$E$72,'[38]Ф-1 (для АО-энерго)'!$D$66:$E$69,'[38]Ф-1 (для АО-энерго)'!$D$61:$E$64</definedName>
    <definedName name="P1_SCOPE_F2_PRT" hidden="1">'[38]Ф-2 (для АО-энерго)'!$G$56,'[38]Ф-2 (для АО-энерго)'!$E$55:$E$56,'[38]Ф-2 (для АО-энерго)'!$F$55:$G$55,'[38]Ф-2 (для АО-энерго)'!$D$55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NET_DATE" hidden="1">#REF!,#REF!,#REF!,#REF!</definedName>
    <definedName name="P1_SCOPE_NET_NVV" hidden="1">#REF!,#REF!,#REF!,#REF!,#REF!,#REF!,#REF!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hidden="1">[38]перекрестка!$H$15:$H$19,[38]перекрестка!$H$21:$H$25,[38]перекрестка!$J$14:$J$25,[38]перекрестка!$K$15:$K$19,[38]перекрестка!$K$21:$K$25</definedName>
    <definedName name="P1_SCOPE_REGS" hidden="1">#REF!,#REF!,#REF!,#REF!,#REF!</definedName>
    <definedName name="P1_SCOPE_SAVE2" hidden="1">#REF!,#REF!,#REF!,#REF!,#REF!,#REF!,#REF!</definedName>
    <definedName name="P1_SCOPE_SV_LD" hidden="1">#REF!,#REF!,#REF!,#REF!,#REF!,#REF!,#REF!</definedName>
    <definedName name="P1_SCOPE_SV_LD1" hidden="1">#REF!,#REF!,#REF!,#REF!,#REF!,#REF!,#REF!</definedName>
    <definedName name="P1_SCOPE_SV_PRT" hidden="1">#REF!,#REF!,#REF!,#REF!,#REF!,#REF!,#REF!</definedName>
    <definedName name="P1_SCOPE_SYS_SVOD" hidden="1">[40]Свод!$L$27:$N$37,[40]Свод!$L$39:$N$51,[40]Свод!$L$53:$N$66,[40]Свод!$L$68:$N$73,[40]Свод!$L$75:$N$89,[40]Свод!$L$91:$N$101,[40]Свод!$L$103:$N$111</definedName>
    <definedName name="P1_SCOPE_TAR" hidden="1">[40]Свод!$G$27:$AA$37,[40]Свод!$G$39:$AA$51,[40]Свод!$G$53:$AA$66,[40]Свод!$G$68:$AA$73,[40]Свод!$G$75:$AA$89,[40]Свод!$G$91:$AA$101,[40]Свод!$G$103:$AA$111</definedName>
    <definedName name="P1_SCOPE_TAR_OLD" hidden="1">[40]Свод!$H$27:$H$37,[40]Свод!$H$39:$H$51,[40]Свод!$H$53:$H$66,[40]Свод!$H$68:$H$73,[40]Свод!$H$75:$H$89,[40]Свод!$H$91:$H$101,[40]Свод!$H$103:$H$108</definedName>
    <definedName name="P1_SET_PROT" hidden="1">#REF!,#REF!,#REF!,#REF!,#REF!,#REF!,#REF!</definedName>
    <definedName name="P1_SET_PRT" hidden="1">#REF!,#REF!,#REF!,#REF!,#REF!,#REF!,#REF!</definedName>
    <definedName name="P1_T1?axis?ПРД2?2005" hidden="1">#REF!,#REF!,#REF!,#REF!,#REF!,#REF!,#REF!</definedName>
    <definedName name="P1_T1?axis?ПРД2?2006" hidden="1">#REF!,#REF!,#REF!,#REF!,#REF!,#REF!,#REF!</definedName>
    <definedName name="P1_T1?Data" hidden="1">#REF!,#REF!,#REF!,#REF!,#REF!,#REF!,#REF!</definedName>
    <definedName name="P1_T1?Fuel_type" hidden="1">#REF!,#REF!,#REF!,#REF!,#REF!,#REF!,#REF!,#REF!,#REF!,#REF!,#REF!</definedName>
    <definedName name="P1_T1?L1.1.1" hidden="1">#REF!,#REF!,#REF!,#REF!,#REF!,#REF!,#REF!</definedName>
    <definedName name="P1_T1?L1.1.1.1" hidden="1">#REF!,#REF!,#REF!,#REF!,#REF!,#REF!,#REF!</definedName>
    <definedName name="P1_T1?L1.1.2" hidden="1">#REF!,#REF!,#REF!,#REF!,#REF!,#REF!,#REF!</definedName>
    <definedName name="P1_T1?L1.1.2.1" hidden="1">#REF!,#REF!,#REF!,#REF!,#REF!,#REF!,#REF!</definedName>
    <definedName name="P1_T1?L1.1.2.1.1" hidden="1">#REF!,#REF!,#REF!,#REF!,#REF!,#REF!,#REF!</definedName>
    <definedName name="P1_T1?L1.1.2.1.2" hidden="1">#REF!,#REF!,#REF!,#REF!,#REF!,#REF!,#REF!</definedName>
    <definedName name="P1_T1?L1.1.2.1.3" hidden="1">#REF!,#REF!,#REF!,#REF!,#REF!,#REF!,#REF!</definedName>
    <definedName name="P1_T1?L1.1.2.2" hidden="1">#REF!,#REF!,#REF!,#REF!,#REF!,#REF!,#REF!</definedName>
    <definedName name="P1_T1?L1.1.2.3" hidden="1">#REF!,#REF!,#REF!,#REF!,#REF!,#REF!,#REF!</definedName>
    <definedName name="P1_T1?L1.1.2.4" hidden="1">#REF!,#REF!,#REF!,#REF!,#REF!,#REF!,#REF!</definedName>
    <definedName name="P1_T1?L1.1.2.5" hidden="1">#REF!,#REF!,#REF!,#REF!,#REF!,#REF!,#REF!</definedName>
    <definedName name="P1_T1?L1.1.2.6" hidden="1">#REF!,#REF!,#REF!,#REF!,#REF!,#REF!,#REF!</definedName>
    <definedName name="P1_T1?L1.1.2.7" hidden="1">#REF!,#REF!,#REF!,#REF!,#REF!,#REF!,#REF!</definedName>
    <definedName name="P1_T1?L1.1.2.7.1" hidden="1">#REF!,#REF!,#REF!,#REF!,#REF!,#REF!,#REF!</definedName>
    <definedName name="P1_T1?M1" hidden="1">#REF!,#REF!,#REF!,#REF!,#REF!,#REF!,#REF!,#REF!,#REF!,#REF!,#REF!</definedName>
    <definedName name="P1_T1?M2" hidden="1">#REF!,#REF!,#REF!,#REF!,#REF!,#REF!,#REF!,#REF!,#REF!,#REF!,#REF!</definedName>
    <definedName name="P1_T1?unit?ГКАЛ" hidden="1">#REF!,#REF!,#REF!,#REF!,#REF!,#REF!,#REF!</definedName>
    <definedName name="P1_T1?unit?РУБ.ГКАЛ" hidden="1">#REF!,#REF!,#REF!,#REF!,#REF!,#REF!,#REF!</definedName>
    <definedName name="P1_T1?unit?РУБ.ТОНН" hidden="1">#REF!,#REF!,#REF!,#REF!,#REF!,#REF!,#REF!,#REF!,#REF!,#REF!,#REF!</definedName>
    <definedName name="P1_T1?unit?СТР" hidden="1">#REF!,#REF!,#REF!,#REF!,#REF!,#REF!,#REF!</definedName>
    <definedName name="P1_T1?unit?ТОНН" hidden="1">#REF!,#REF!,#REF!,#REF!,#REF!,#REF!,#REF!,#REF!,#REF!,#REF!,#REF!</definedName>
    <definedName name="P1_T1?unit?ТРУБ" hidden="1">#REF!,#REF!,#REF!,#REF!,#REF!,#REF!,#REF!</definedName>
    <definedName name="P1_T1_Protect" hidden="1">[41]перекрестка!$J$42:$K$46,[41]перекрестка!$J$49,[41]перекрестка!$J$50:$K$54,[41]перекрестка!$J$55,[41]перекрестка!$J$56:$K$60,[41]перекрестка!$J$62:$K$66</definedName>
    <definedName name="P1_T16?axis?R?ДОГОВОР" hidden="1">'[42]16'!$E$76:$M$76,'[42]16'!$E$8:$M$8,'[42]16'!$E$12:$M$12,'[42]16'!$E$52:$M$52,'[42]16'!$E$16:$M$16,'[42]16'!$E$64:$M$64,'[42]16'!$E$84:$M$85,'[42]16'!$E$48:$M$48,'[42]16'!$E$80:$M$80,'[42]16'!$E$72:$M$72,'[42]16'!$E$44:$M$44</definedName>
    <definedName name="P1_T16?axis?R?ДОГОВОР?" hidden="1">'[42]16'!$A$76,'[42]16'!$A$84:$A$85,'[42]16'!$A$72,'[42]16'!$A$80,'[42]16'!$A$68,'[42]16'!$A$64,'[42]16'!$A$60,'[42]16'!$A$56,'[42]16'!$A$52,'[42]16'!$A$48,'[42]16'!$A$44,'[42]16'!$A$40,'[42]16'!$A$36,'[42]16'!$A$32,'[42]16'!$A$28,'[42]16'!$A$24,'[42]16'!$A$20</definedName>
    <definedName name="P1_T16?L1" hidden="1">'[42]16'!$A$74:$M$74,'[42]16'!$A$14:$M$14,'[42]16'!$A$10:$M$10,'[42]16'!$A$50:$M$50,'[42]16'!$A$6:$M$6,'[42]16'!$A$62:$M$62,'[42]16'!$A$78:$M$78,'[42]16'!$A$46:$M$46,'[42]16'!$A$82:$M$82,'[42]16'!$A$70:$M$70,'[42]16'!$A$42:$M$42</definedName>
    <definedName name="P1_T16?L1.x" hidden="1">'[42]16'!$A$76:$M$76,'[42]16'!$A$16:$M$16,'[42]16'!$A$12:$M$12,'[42]16'!$A$52:$M$52,'[42]16'!$A$8:$M$8,'[42]16'!$A$64:$M$64,'[42]16'!$A$80:$M$80,'[42]16'!$A$48:$M$48,'[42]16'!$A$84:$M$85,'[42]16'!$A$72:$M$72,'[42]16'!$A$44:$M$44</definedName>
    <definedName name="P1_T16_Protect" hidden="1">'[41]16'!$G$10:$K$14,'[41]16'!$G$17:$K$17,'[41]16'!$G$20:$K$20,'[41]16'!$G$23:$K$23,'[41]16'!$G$26:$K$26,'[41]16'!$G$29:$K$29,'[41]16'!$G$33:$K$34,'[41]16'!$G$38:$K$40</definedName>
    <definedName name="P1_T17?L4">'[26]29'!$J$18:$J$25,'[26]29'!$G$18:$G$25,'[26]29'!$G$35:$G$42,'[26]29'!$J$35:$J$42,'[26]29'!$G$60,'[26]29'!$J$60,'[26]29'!$M$60,'[26]29'!$P$60,'[26]29'!$P$18:$P$25,'[26]29'!$G$9:$G$16</definedName>
    <definedName name="P1_T17?unit?РУБ.ГКАЛ">'[26]29'!$F$44:$F$51,'[26]29'!$I$44:$I$51,'[26]29'!$L$44:$L$51,'[26]29'!$F$18:$F$25,'[26]29'!$I$60,'[26]29'!$L$60,'[26]29'!$O$60,'[26]29'!$F$60,'[26]29'!$F$9:$F$16,'[26]29'!$I$9:$I$16</definedName>
    <definedName name="P1_T17?unit?ТГКАЛ">'[26]29'!$M$18:$M$25,'[26]29'!$J$18:$J$25,'[26]29'!$G$18:$G$25,'[26]29'!$G$35:$G$42,'[26]29'!$J$35:$J$42,'[26]29'!$G$60,'[26]29'!$J$60,'[26]29'!$M$60,'[26]29'!$P$60,'[26]29'!$G$9:$G$16</definedName>
    <definedName name="P1_T17_Protection">'[26]29'!$O$47:$P$51,'[26]29'!$L$47:$M$51,'[26]29'!$L$53:$M$53,'[26]29'!$L$55:$M$59,'[26]29'!$O$53:$P$53,'[26]29'!$O$55:$P$59,'[26]29'!$F$12:$G$16,'[26]29'!$F$10:$G$10</definedName>
    <definedName name="P1_T18.2_Protect" hidden="1">'[41]18.2'!$F$12:$J$19,'[41]18.2'!$F$22:$J$25,'[41]18.2'!$B$28:$J$30,'[41]18.2'!$F$32:$J$32,'[41]18.2'!$B$34:$J$38,'[41]18.2'!$F$42:$J$47,'[41]18.2'!$F$54:$J$54</definedName>
    <definedName name="P1_T2.1?Protection">'[43]2007 (Min)'!$G$34:$H$35,'[43]2007 (Min)'!$K$34:$L$35,'[43]2007 (Min)'!$O$34:$P$35,'[43]2007 (Min)'!$G$38:$H$38,'[43]2007 (Min)'!$K$38:$L$38</definedName>
    <definedName name="P1_T2.2_DiapProt">'[43]2007 (Max)'!$G$44:$H$44,'[43]2007 (Max)'!$G$47:$H$47,'[43]2007 (Max)'!$K$44:$L$44,'[43]2007 (Max)'!$K$47:$L$47,'[43]2007 (Max)'!$O$44:$P$44</definedName>
    <definedName name="P1_T2?Protection">#REF!,#REF!,#REF!,#REF!,#REF!,#REF!,#REF!,#REF!</definedName>
    <definedName name="P1_T2_DiapProt">#REF!,#REF!,#REF!,#REF!,#REF!,#REF!,#REF!,#REF!</definedName>
    <definedName name="P1_T20_Protection" hidden="1">'[26]20'!$E$4:$H$4,'[26]20'!$E$13:$H$13,'[26]20'!$E$16:$H$17,'[26]20'!$E$19:$H$19,'[26]20'!$J$4:$M$4,'[26]20'!$J$8:$M$11,'[26]20'!$J$13:$M$13,'[26]20'!$J$16:$M$17,'[26]20'!$J$19:$M$19</definedName>
    <definedName name="P1_T21_Protection">'[26]21'!$O$31:$S$33,'[26]21'!$E$11,'[26]21'!$G$11:$K$11,'[26]21'!$M$11,'[26]21'!$O$11:$S$11,'[26]21'!$E$14:$E$16,'[26]21'!$G$14:$K$16,'[26]21'!$M$14:$M$16,'[26]21'!$O$14:$S$16</definedName>
    <definedName name="P1_T23_Protection">'[26]23'!$F$9:$J$25,'[26]23'!$O$9:$P$25,'[26]23'!$A$32:$A$34,'[26]23'!$F$32:$J$34,'[26]23'!$O$32:$P$34,'[26]23'!$A$37:$A$53,'[26]23'!$F$37:$J$53,'[26]23'!$O$37:$P$53</definedName>
    <definedName name="P1_T24_Data" hidden="1">'[44]24'!$G$10:$N$12,'[44]24'!$G$14:$N$15,'[44]24'!$G$17:$N$20,'[44]24'!$G$22:$N$23,'[44]24'!$G$33:$N$33,'[44]24'!$G$36:$N$38,'[44]24'!$G$40:$N$40,'[44]24'!$G$43:$N$45</definedName>
    <definedName name="P1_T25_protection" hidden="1">'[26]25'!$G$8:$J$21,'[26]25'!$G$24:$J$28,'[26]25'!$G$30:$J$33,'[26]25'!$G$35:$J$37,'[26]25'!$G$41:$J$42,'[26]25'!$L$8:$O$21,'[26]25'!$L$24:$O$28,'[26]25'!$L$30:$O$33</definedName>
    <definedName name="P1_T26_Protection">'[26]26'!$B$34:$B$36,'[26]26'!$F$8:$I$8,'[26]26'!$F$10:$I$11,'[26]26'!$F$13:$I$15,'[26]26'!$F$18:$I$19,'[26]26'!$F$22:$I$24,'[26]26'!$F$26:$I$26,'[26]26'!$F$29:$I$32</definedName>
    <definedName name="P1_T27_Protection">'[26]27'!$B$34:$B$36,'[26]27'!$F$8:$I$8,'[26]27'!$F$10:$I$11,'[26]27'!$F$13:$I$15,'[26]27'!$F$18:$I$19,'[26]27'!$F$22:$I$24,'[26]27'!$F$26:$I$26,'[26]27'!$F$29:$I$32</definedName>
    <definedName name="P1_T28?axis?R?ПЭ">'[26]28'!$D$16:$I$18,'[26]28'!$D$22:$I$24,'[26]28'!$D$28:$I$30,'[26]28'!$D$37:$I$39,'[26]28'!$D$42:$I$44,'[26]28'!$D$48:$I$50,'[26]28'!$D$54:$I$56,'[26]28'!$D$63:$I$65</definedName>
    <definedName name="P1_T28?axis?R?ПЭ?">'[26]28'!$B$16:$B$18,'[26]28'!$B$22:$B$24,'[26]28'!$B$28:$B$30,'[26]28'!$B$37:$B$39,'[26]28'!$B$42:$B$44,'[26]28'!$B$48:$B$50,'[26]28'!$B$54:$B$56,'[26]28'!$B$63:$B$65</definedName>
    <definedName name="P1_T28?Data">'[26]28'!$G$242:$H$265,'[26]28'!$D$242:$E$265,'[26]28'!$G$216:$H$239,'[26]28'!$D$268:$E$292,'[26]28'!$G$268:$H$292,'[26]28'!$D$216:$E$239,'[26]28'!$G$190:$H$213</definedName>
    <definedName name="P1_T28_Protection" hidden="1">'[26]28'!$B$74:$B$76,'[26]28'!$B$80:$B$82,'[26]28'!$B$89:$B$91,'[26]28'!$B$94:$B$96,'[26]28'!$B$100:$B$102,'[26]28'!$B$106:$B$108,'[26]28'!$B$115:$B$117,'[26]28'!$B$120:$B$122</definedName>
    <definedName name="P1_T4_Protect" hidden="1">'[41]4'!$G$20:$J$20,'[41]4'!$G$22:$J$22,'[41]4'!$G$24:$J$28,'[41]4'!$L$11:$O$17,'[41]4'!$L$20:$O$20,'[41]4'!$L$22:$O$22,'[41]4'!$L$24:$O$28,'[41]4'!$Q$11:$T$17,'[41]4'!$Q$20:$T$20</definedName>
    <definedName name="P1_T6_Protect" hidden="1">'[41]6'!$D$46:$H$55,'[41]6'!$J$46:$N$55,'[41]6'!$D$57:$H$59,'[41]6'!$J$57:$N$59,'[41]6'!$B$10:$B$19,'[41]6'!$D$10:$H$19,'[41]6'!$J$10:$N$19,'[41]6'!$D$21:$H$23,'[41]6'!$J$21:$N$23</definedName>
    <definedName name="P10_SCOPE_FULL_LOAD" hidden="1">#REF!,#REF!,#REF!,#REF!,#REF!,#REF!</definedName>
    <definedName name="P10_T1?unit?ТРУБ" hidden="1">#REF!,#REF!,#REF!,#REF!,#REF!,#REF!,#REF!</definedName>
    <definedName name="P10_T1_Protect" hidden="1">[41]перекрестка!$F$42:$H$46,[41]перекрестка!$F$49:$G$49,[41]перекрестка!$F$50:$H$54,[41]перекрестка!$F$55:$G$55,[41]перекрестка!$F$56:$H$60</definedName>
    <definedName name="P10_T28_Protection" hidden="1">'[26]28'!$G$167:$H$169,'[26]28'!$D$172:$E$174,'[26]28'!$G$172:$H$174,'[26]28'!$D$178:$E$180,'[26]28'!$G$178:$H$181,'[26]28'!$D$184:$E$186,'[26]28'!$G$184:$H$186</definedName>
    <definedName name="P11_SCOPE_FULL_LOAD" hidden="1">#REF!,#REF!,#REF!,#REF!,#REF!</definedName>
    <definedName name="P11_T1?unit?ТРУБ" hidden="1">#REF!,#REF!,#REF!,#REF!,#REF!,#REF!,#REF!</definedName>
    <definedName name="P11_T1_Protect" hidden="1">[41]перекрестка!$F$62:$H$66,[41]перекрестка!$F$68:$H$72,[41]перекрестка!$F$74:$H$78,[41]перекрестка!$F$80:$H$84,[41]перекрестка!$F$89:$G$89</definedName>
    <definedName name="P11_T28_Protection" hidden="1">'[26]28'!$D$193:$E$195,'[26]28'!$G$193:$H$195,'[26]28'!$D$198:$E$200,'[26]28'!$G$198:$H$200,'[26]28'!$D$204:$E$206,'[26]28'!$G$204:$H$206,'[26]28'!$D$210:$E$212,'[26]28'!$B$68:$B$70</definedName>
    <definedName name="P12_SCOPE_FULL_LOAD" hidden="1">#REF!,#REF!,#REF!,#REF!,#REF!,#REF!</definedName>
    <definedName name="P12_T1?unit?ТРУБ" hidden="1">#REF!,#REF!,#REF!,#REF!,#REF!,#REF!,#REF!,P1_T1?unit?ТРУБ</definedName>
    <definedName name="P12_T1_Protect" hidden="1">[41]перекрестка!$F$90:$H$94,[41]перекрестка!$F$95:$G$95,[41]перекрестка!$F$96:$H$100,[41]перекрестка!$F$102:$H$106,[41]перекрестка!$F$108:$H$112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[41]перекрестка!$F$114:$H$118,[41]перекрестка!$F$120:$H$124,[41]перекрестка!$F$127:$G$127,[41]перекрестка!$F$128:$H$132,[41]перекрестка!$F$133:$G$133</definedName>
    <definedName name="P14_SCOPE_FULL_LOAD" hidden="1">#REF!,#REF!,#REF!,#REF!,#REF!,#REF!</definedName>
    <definedName name="P14_T1_Protect" hidden="1">[41]перекрестка!$F$134:$H$138,[41]перекрестка!$F$140:$H$144,[41]перекрестка!$F$146:$H$150,[41]перекрестка!$F$152:$H$156,[41]перекрестка!$F$158:$H$162</definedName>
    <definedName name="P15_SCOPE_FULL_LOAD" hidden="1">#REF!,#REF!,#REF!,#REF!,#REF!,P1_SCOPE_FULL_LOAD</definedName>
    <definedName name="P15_T1_Protect" hidden="1">[41]перекрестка!$J$158:$K$162,[41]перекрестка!$J$152:$K$156,[41]перекрестка!$J$146:$K$150,[41]перекрестка!$J$140:$K$144,[41]перекрестка!$J$11</definedName>
    <definedName name="P16_SCOPE_FULL_LOAD" hidden="1">P2_SCOPE_FULL_LOAD,P3_SCOPE_FULL_LOAD,P4_SCOPE_FULL_LOAD,P5_SCOPE_FULL_LOAD,P6_SCOPE_FULL_LOAD,P7_SCOPE_FULL_LOAD,P8_SCOPE_FULL_LOAD</definedName>
    <definedName name="P16_T1_Protect" hidden="1">[41]перекрестка!$J$12:$K$16,[41]перекрестка!$J$17,[41]перекрестка!$J$18:$K$22,[41]перекрестка!$J$24:$K$28,[41]перекрестка!$J$30:$K$34,[41]перекрестка!$F$23:$G$23</definedName>
    <definedName name="P17_SCOPE_FULL_LOAD" hidden="1">P9_SCOPE_FULL_LOAD,P10_SCOPE_FULL_LOAD,P11_SCOPE_FULL_LOAD,P12_SCOPE_FULL_LOAD,P13_SCOPE_FULL_LOAD,P14_SCOPE_FULL_LOAD,P15_SCOPE_FULL_LOAD</definedName>
    <definedName name="P17_T1_Protect" hidden="1">[41]перекрестка!$F$29:$G$29,[41]перекрестка!$F$61:$G$61,[41]перекрестка!$F$67:$G$67,[41]перекрестка!$F$101:$G$101,[41]перекрестка!$F$107:$G$107</definedName>
    <definedName name="P18_T1_Protect" hidden="1">[41]перекрестка!$F$139:$G$139,[41]перекрестка!$F$145:$G$145,[41]перекрестка!$J$36:$K$40,P1_T1_Protect,P2_T1_Protect,P3_T1_Protect,P4_T1_Protect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19_T2_Protect" hidden="1">#N/A</definedName>
    <definedName name="P2_dip" hidden="1">[37]FST5!$G$100:$G$116,[37]FST5!$G$118:$G$123,[37]FST5!$G$125:$G$126,[37]FST5!$G$128:$G$131,[37]FST5!$G$133,[37]FST5!$G$135:$G$139,[37]FST5!$G$141</definedName>
    <definedName name="P2_SC_CLR" hidden="1">#REF!,#REF!,#REF!,#REF!,#REF!</definedName>
    <definedName name="P2_SC22" hidden="1">#REF!,#REF!,#REF!,#REF!,#REF!,#REF!,#REF!</definedName>
    <definedName name="P2_SCOPE_16_PRT" hidden="1">'[38]16'!$E$38:$I$38,'[38]16'!$E$41:$I$41,'[38]16'!$E$45:$I$47,'[38]16'!$E$49:$I$49,'[38]16'!$E$53:$I$54,'[38]16'!$E$56:$I$57,'[38]16'!$E$59:$I$59,'[38]16'!$E$9:$I$13</definedName>
    <definedName name="P2_SCOPE_4_PRT" hidden="1">'[38]4'!$P$25:$S$25,'[38]4'!$P$27:$S$31,'[38]4'!$U$14:$X$20,'[38]4'!$U$23:$X$23,'[38]4'!$U$25:$X$25,'[38]4'!$U$27:$X$31,'[38]4'!$Z$14:$AC$20,'[38]4'!$Z$23:$AC$23,'[38]4'!$Z$25:$AC$25</definedName>
    <definedName name="P2_SCOPE_5_PRT" hidden="1">'[38]5'!$P$25:$S$25,'[38]5'!$P$27:$S$31,'[38]5'!$U$14:$X$21,'[38]5'!$U$23:$X$23,'[38]5'!$U$25:$X$25,'[38]5'!$U$27:$X$31,'[38]5'!$Z$14:$AC$21,'[38]5'!$Z$23:$AC$23,'[38]5'!$Z$25:$AC$25</definedName>
    <definedName name="P2_SCOPE_CORR" hidden="1">#REF!,#REF!,#REF!,#REF!,#REF!,#REF!,#REF!,#REF!</definedName>
    <definedName name="P2_SCOPE_F1_PRT" hidden="1">'[38]Ф-1 (для АО-энерго)'!$D$56:$E$59,'[38]Ф-1 (для АО-энерго)'!$D$34:$E$50,'[38]Ф-1 (для АО-энерго)'!$D$32:$E$32,'[38]Ф-1 (для АО-энерго)'!$D$23:$E$30</definedName>
    <definedName name="P2_SCOPE_F2_PRT" hidden="1">'[38]Ф-2 (для АО-энерго)'!$D$52:$G$54,'[38]Ф-2 (для АО-энерго)'!$C$21:$E$42,'[38]Ф-2 (для АО-энерго)'!$A$12:$E$12,'[38]Ф-2 (для АО-энерго)'!$C$8:$E$11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hidden="1">[38]перекрестка!$N$14:$N$25,[38]перекрестка!$N$27:$N$31,[38]перекрестка!$J$27:$K$31,[38]перекрестка!$F$27:$H$31,[38]перекрестка!$F$33:$H$37</definedName>
    <definedName name="P2_SCOPE_SAVE2" hidden="1">#REF!,#REF!,#REF!,#REF!,#REF!,#REF!</definedName>
    <definedName name="P2_SCOPE_SV_PRT" hidden="1">#REF!,#REF!,#REF!,#REF!,#REF!,#REF!,#REF!</definedName>
    <definedName name="P2_SCOPE_TAR_OLD" hidden="1">[40]Свод!$W$8:$W$25,[40]Свод!$W$27:$W$37,[40]Свод!$W$39:$W$51,[40]Свод!$W$53:$W$66,[40]Свод!$W$68:$W$73,[40]Свод!$W$75:$W$89,[40]Свод!$W$91:$W$101</definedName>
    <definedName name="P2_T1?axis?ПРД2?2005" hidden="1">#REF!,#REF!,#REF!,#REF!,#REF!,#REF!,#REF!</definedName>
    <definedName name="P2_T1?axis?ПРД2?2006" hidden="1">#REF!,#REF!,#REF!,#REF!,#REF!,#REF!,#REF!</definedName>
    <definedName name="P2_T1?Data" hidden="1">#REF!,#REF!,#REF!,#REF!,#REF!,#REF!,#REF!</definedName>
    <definedName name="P2_T1?L1.1.1" hidden="1">#REF!,#REF!,#REF!,#REF!,#REF!,#REF!,#REF!</definedName>
    <definedName name="P2_T1?L1.1.1.1" hidden="1">#REF!,#REF!,#REF!,#REF!,#REF!,#REF!,#REF!</definedName>
    <definedName name="P2_T1?L1.1.2" hidden="1">#REF!,#REF!,#REF!,#REF!,#REF!,#REF!,#REF!</definedName>
    <definedName name="P2_T1?L1.1.2.1" hidden="1">#REF!,#REF!,#REF!,#REF!,#REF!,#REF!,#REF!</definedName>
    <definedName name="P2_T1?L1.1.2.1.1" hidden="1">#REF!,#REF!,#REF!,#REF!,#REF!,#REF!,#REF!</definedName>
    <definedName name="P2_T1?L1.1.2.1.2" hidden="1">#REF!,#REF!,#REF!,#REF!,#REF!,#REF!,#REF!</definedName>
    <definedName name="P2_T1?L1.1.2.1.3" hidden="1">#REF!,#REF!,#REF!,#REF!,#REF!,#REF!,#REF!</definedName>
    <definedName name="P2_T1?L1.1.2.2" hidden="1">#REF!,#REF!,#REF!,#REF!,#REF!,#REF!,#REF!</definedName>
    <definedName name="P2_T1?L1.1.2.3" hidden="1">#REF!,#REF!,#REF!,#REF!,#REF!,#REF!,#REF!</definedName>
    <definedName name="P2_T1?L1.1.2.4" hidden="1">#REF!,#REF!,#REF!,#REF!,#REF!,#REF!,#REF!</definedName>
    <definedName name="P2_T1?L1.1.2.5" hidden="1">#REF!,#REF!,#REF!,#REF!,#REF!,#REF!,#REF!</definedName>
    <definedName name="P2_T1?L1.1.2.6" hidden="1">#REF!,#REF!,#REF!,#REF!,#REF!,#REF!,#REF!</definedName>
    <definedName name="P2_T1?L1.1.2.7" hidden="1">#REF!,#REF!,#REF!,#REF!,#REF!,#REF!,#REF!</definedName>
    <definedName name="P2_T1?L1.1.2.7.1" hidden="1">#REF!,#REF!,#REF!,#REF!,#REF!,#REF!,#REF!</definedName>
    <definedName name="P2_T1?M1" hidden="1">#REF!,#REF!,#REF!,#REF!,#REF!,#REF!,#REF!,#REF!,#REF!,#REF!,#REF!</definedName>
    <definedName name="P2_T1?M2" hidden="1">#REF!,#REF!,#REF!,#REF!,#REF!,#REF!,#REF!,#REF!,#REF!,#REF!,#REF!</definedName>
    <definedName name="P2_T1?unit?ГКАЛ" hidden="1">#REF!,#REF!,#REF!,#REF!,#REF!,#REF!,#REF!</definedName>
    <definedName name="P2_T1?unit?РУБ.ГКАЛ" hidden="1">#REF!,#REF!,#REF!,#REF!,#REF!,#REF!,#REF!</definedName>
    <definedName name="P2_T1?unit?РУБ.ТОНН" hidden="1">#REF!,#REF!,#REF!,#REF!,#REF!,#REF!,#REF!,#REF!,#REF!,#REF!,#REF!</definedName>
    <definedName name="P2_T1?unit?СТР" hidden="1">#REF!,#REF!,#REF!,#REF!,#REF!,#REF!,#REF!</definedName>
    <definedName name="P2_T1?unit?ТОНН" hidden="1">#REF!,#REF!,#REF!,#REF!,#REF!,#REF!,#REF!,#REF!,#REF!,#REF!,#REF!</definedName>
    <definedName name="P2_T1?unit?ТРУБ" hidden="1">#REF!,#REF!,#REF!,#REF!,#REF!,#REF!,#REF!</definedName>
    <definedName name="P2_T1_Protect" hidden="1">[41]перекрестка!$J$68:$K$72,[41]перекрестка!$J$74:$K$78,[41]перекрестка!$J$80:$K$84,[41]перекрестка!$J$89,[41]перекрестка!$J$90:$K$94,[41]перекрестка!$J$95</definedName>
    <definedName name="P2_T17?L4">'[26]29'!$J$9:$J$16,'[26]29'!$M$9:$M$16,'[26]29'!$P$9:$P$16,'[26]29'!$G$44:$G$51,'[26]29'!$J$44:$J$51,'[26]29'!$M$44:$M$51,'[26]29'!$M$35:$M$42,'[26]29'!$P$35:$P$42,'[26]29'!$P$44:$P$51</definedName>
    <definedName name="P2_T17?unit?РУБ.ГКАЛ">'[26]29'!$I$18:$I$25,'[26]29'!$L$9:$L$16,'[26]29'!$L$18:$L$25,'[26]29'!$O$9:$O$16,'[26]29'!$F$35:$F$42,'[26]29'!$I$35:$I$42,'[26]29'!$L$35:$L$42,'[26]29'!$O$35:$O$51</definedName>
    <definedName name="P2_T17?unit?ТГКАЛ">'[26]29'!$J$9:$J$16,'[26]29'!$M$9:$M$16,'[26]29'!$P$9:$P$16,'[26]29'!$M$35:$M$42,'[26]29'!$P$35:$P$42,'[26]29'!$G$44:$G$51,'[26]29'!$J$44:$J$51,'[26]29'!$M$44:$M$51,'[26]29'!$P$44:$P$51</definedName>
    <definedName name="P2_T17_Protection" hidden="1">'[26]29'!$F$19:$G$19,'[26]29'!$F$21:$G$25,'[26]29'!$F$27:$G$27,'[26]29'!$F$29:$G$33,'[26]29'!$F$36:$G$36,'[26]29'!$F$38:$G$42,'[26]29'!$F$45:$G$45,'[26]29'!$F$47:$G$51</definedName>
    <definedName name="P2_T2.1?Protection">'[43]2007 (Min)'!$G$40:$H$42,'[43]2007 (Min)'!$K$40:$L$42,'[43]2007 (Min)'!$O$40:$P$42,'[43]2007 (Min)'!$G$47:$H$47,'[43]2007 (Min)'!$K$47:$L$47</definedName>
    <definedName name="P2_T2.2?Protection">'[43]2007 (Max)'!$G$17:$H$21,'[43]2007 (Max)'!$K$17:$L$21,'[43]2007 (Max)'!$O$17:$P$21,'[43]2007 (Max)'!$G$25:$H$25,'[43]2007 (Max)'!$K$25:$L$25</definedName>
    <definedName name="P2_T2?Protection">#REF!,#REF!,#REF!,#REF!,#REF!,#REF!,#REF!</definedName>
    <definedName name="P2_T2_DiapProt">#REF!,#REF!,#REF!,#REF!,#REF!,#REF!,#REF!</definedName>
    <definedName name="P2_T21_Protection" hidden="1">'[26]21'!$E$20:$E$22,'[26]21'!$G$20:$K$22,'[26]21'!$M$20:$M$22,'[26]21'!$O$20:$S$22,'[26]21'!$E$26:$E$28,'[26]21'!$G$26:$K$28,'[26]21'!$M$26:$M$28,'[26]21'!$O$26:$S$28</definedName>
    <definedName name="P2_T25_protection" hidden="1">'[26]25'!$L$35:$O$37,'[26]25'!$L$41:$O$42,'[26]25'!$Q$8:$T$21,'[26]25'!$Q$24:$T$28,'[26]25'!$Q$30:$T$33,'[26]25'!$Q$35:$T$37,'[26]25'!$Q$41:$T$42,'[26]25'!$B$35:$B$37</definedName>
    <definedName name="P2_T26_Protection">'[26]26'!$F$34:$I$36,'[26]26'!$K$8:$N$8,'[26]26'!$K$10:$N$11,'[26]26'!$K$13:$N$15,'[26]26'!$K$18:$N$19,'[26]26'!$K$22:$N$24,'[26]26'!$K$26:$N$26,'[26]26'!$K$29:$N$32</definedName>
    <definedName name="P2_T27_Protection">'[26]27'!$F$34:$I$36,'[26]27'!$K$8:$N$8,'[26]27'!$K$10:$N$11,'[26]27'!$K$13:$N$15,'[26]27'!$K$18:$N$19,'[26]27'!$K$22:$N$24,'[26]27'!$K$26:$N$26,'[26]27'!$K$29:$N$32</definedName>
    <definedName name="P2_T28?axis?R?ПЭ" hidden="1">'[26]28'!$D$68:$I$70,'[26]28'!$D$74:$I$76,'[26]28'!$D$80:$I$82,'[26]28'!$D$89:$I$91,'[26]28'!$D$94:$I$96,'[26]28'!$D$100:$I$102,'[26]28'!$D$106:$I$108,'[26]28'!$D$115:$I$117</definedName>
    <definedName name="P2_T28?axis?R?ПЭ?" hidden="1">'[26]28'!$B$68:$B$70,'[26]28'!$B$74:$B$76,'[26]28'!$B$80:$B$82,'[26]28'!$B$89:$B$91,'[26]28'!$B$94:$B$96,'[26]28'!$B$100:$B$102,'[26]28'!$B$106:$B$108,'[26]28'!$B$115:$B$117</definedName>
    <definedName name="P2_T28_Protection" hidden="1">'[26]28'!$B$126:$B$128,'[26]28'!$B$132:$B$134,'[26]28'!$B$141:$B$143,'[26]28'!$B$146:$B$148,'[26]28'!$B$152:$B$154,'[26]28'!$B$158:$B$160,'[26]28'!$B$167:$B$169</definedName>
    <definedName name="P2_T4_Protect" hidden="1">'[41]4'!$Q$22:$T$22,'[41]4'!$Q$24:$T$28,'[41]4'!$V$24:$Y$28,'[41]4'!$V$22:$Y$22,'[41]4'!$V$20:$Y$20,'[41]4'!$V$11:$Y$17,'[41]4'!$AA$11:$AD$17,'[41]4'!$AA$20:$AD$20,'[41]4'!$AA$22:$AD$22</definedName>
    <definedName name="P3_dip" hidden="1">[37]FST5!$G$143:$G$145,[37]FST5!$G$214:$G$217,[37]FST5!$G$219:$G$224,[37]FST5!$G$226,[37]FST5!$G$228,[37]FST5!$G$230,[37]FST5!$G$232,[37]FST5!$G$197:$G$212</definedName>
    <definedName name="P3_SC22" hidden="1">#REF!,#REF!,#REF!,#REF!,#REF!,#REF!</definedName>
    <definedName name="P3_SCOPE_F1_PRT" hidden="1">'[38]Ф-1 (для АО-энерго)'!$E$16:$E$17,'[38]Ф-1 (для АО-энерго)'!$C$4:$D$4,'[38]Ф-1 (для АО-энерго)'!$C$7:$E$10,'[38]Ф-1 (для АО-энерго)'!$A$11:$E$11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hidden="1">[38]перекрестка!$J$33:$K$37,[38]перекрестка!$N$33:$N$37,[38]перекрестка!$F$39:$H$43,[38]перекрестка!$J$39:$K$43,[38]перекрестка!$N$39:$N$43</definedName>
    <definedName name="P3_SCOPE_SV_PRT" hidden="1">#REF!,#REF!,#REF!,#REF!,#REF!,#REF!,#REF!</definedName>
    <definedName name="P3_T1?axis?ПРД2?2005" hidden="1">#REF!,#REF!,#REF!,#REF!,#REF!,#REF!,#REF!</definedName>
    <definedName name="P3_T1?axis?ПРД2?2006" hidden="1">#REF!,#REF!,#REF!,#REF!,#REF!,#REF!,#REF!</definedName>
    <definedName name="P3_T1?Data" hidden="1">#REF!,#REF!,#REF!,#REF!,#REF!,#REF!,#REF!</definedName>
    <definedName name="P3_T1?L1.1.1" hidden="1">#REF!,#REF!,#REF!,#REF!,#REF!,#REF!,#REF!</definedName>
    <definedName name="P3_T1?L1.1.1.1" hidden="1">#REF!,#REF!,#REF!,#REF!,#REF!,#REF!,#REF!</definedName>
    <definedName name="P3_T1?L1.1.2" hidden="1">#REF!,#REF!,#REF!,#REF!,#REF!,#REF!,#REF!,P1_T1?L1.1.2</definedName>
    <definedName name="P3_T1?L1.1.2.1" hidden="1">#REF!,#REF!,#REF!,#REF!,#REF!,#REF!,#REF!</definedName>
    <definedName name="P3_T1?L1.1.2.1.1" hidden="1">#REF!,#REF!,#REF!,#REF!,#REF!,#REF!,#REF!</definedName>
    <definedName name="P3_T1?L1.1.2.1.2" hidden="1">#REF!,#REF!,#REF!,#REF!,#REF!,#REF!,#REF!</definedName>
    <definedName name="P3_T1?L1.1.2.1.3" hidden="1">#REF!,#REF!,#REF!,#REF!,#REF!,#REF!,#REF!</definedName>
    <definedName name="P3_T1?L1.1.2.2" hidden="1">#REF!,#REF!,#REF!,#REF!,#REF!,#REF!,#REF!</definedName>
    <definedName name="P3_T1?L1.1.2.3" hidden="1">#REF!,#REF!,#REF!,#REF!,#REF!,#REF!,#REF!</definedName>
    <definedName name="P3_T1?L1.1.2.4" hidden="1">#REF!,#REF!,#REF!,#REF!,#REF!,#REF!,#REF!</definedName>
    <definedName name="P3_T1?L1.1.2.5" hidden="1">#REF!,#REF!,#REF!,#REF!,#REF!,#REF!,#REF!</definedName>
    <definedName name="P3_T1?L1.1.2.6" hidden="1">#REF!,#REF!,#REF!,#REF!,#REF!,#REF!,#REF!</definedName>
    <definedName name="P3_T1?L1.1.2.7" hidden="1">#REF!,#REF!,#REF!,#REF!,#REF!,#REF!,#REF!</definedName>
    <definedName name="P3_T1?L1.1.2.7.1" hidden="1">#REF!,#REF!,#REF!,#REF!,#REF!,#REF!,#REF!</definedName>
    <definedName name="P3_T1?M1" hidden="1">#REF!,#REF!,#REF!,#REF!,#REF!,#REF!,#REF!,#REF!,#REF!,#REF!,#REF!</definedName>
    <definedName name="P3_T1?M2" hidden="1">#REF!,#REF!,#REF!,#REF!,#REF!,#REF!,#REF!,#REF!,#REF!,#REF!,#REF!</definedName>
    <definedName name="P3_T1?unit?ГКАЛ" hidden="1">#REF!,#REF!,#REF!,#REF!,#REF!,#REF!,#REF!</definedName>
    <definedName name="P3_T1?unit?РУБ.ГКАЛ" hidden="1">#REF!,#REF!,#REF!,#REF!,#REF!,#REF!,#REF!</definedName>
    <definedName name="P3_T1?unit?РУБ.ТОНН" hidden="1">#REF!,#REF!,#REF!,#REF!,#REF!,#REF!,#REF!,#REF!,#REF!,#REF!,#REF!</definedName>
    <definedName name="P3_T1?unit?СТР" hidden="1">#REF!,#REF!,#REF!,#REF!,#REF!,#REF!,#REF!</definedName>
    <definedName name="P3_T1?unit?ТОНН" hidden="1">#REF!,#REF!,#REF!,#REF!,#REF!,#REF!,#REF!,#REF!,#REF!,#REF!,#REF!</definedName>
    <definedName name="P3_T1?unit?ТРУБ" hidden="1">#REF!,#REF!,#REF!,#REF!,#REF!,#REF!,#REF!</definedName>
    <definedName name="P3_T1_Protect" hidden="1">[41]перекрестка!$J$96:$K$100,[41]перекрестка!$J$102:$K$106,[41]перекрестка!$J$108:$K$112,[41]перекрестка!$J$114:$K$118,[41]перекрестка!$J$120:$K$124</definedName>
    <definedName name="P3_T17_Protection" hidden="1">'[26]29'!$F$53:$G$53,'[26]29'!$F$55:$G$59,'[26]29'!$I$55:$J$59,'[26]29'!$I$53:$J$53,'[26]29'!$I$47:$J$51,'[26]29'!$I$45:$J$45,'[26]29'!$I$38:$J$42,'[26]29'!$I$36:$J$36</definedName>
    <definedName name="P3_T2.2?Protection">'[43]2007 (Max)'!$O$27:$P$31,'[43]2007 (Max)'!$G$34:$H$35,'[43]2007 (Max)'!$K$34:$L$35,'[43]2007 (Max)'!$O$34:$P$35,'[43]2007 (Max)'!$G$38:$H$38</definedName>
    <definedName name="P3_T2?Protection" hidden="1">#REF!,#REF!,#REF!,#REF!,#REF!,#REF!,#REF!</definedName>
    <definedName name="P3_T2_DiapProt" hidden="1">#REF!,#REF!,#REF!,#REF!,#REF!,#REF!,#REF!</definedName>
    <definedName name="P3_T21_Protection" hidden="1">'[26]21'!$E$31:$E$33,'[26]21'!$G$31:$K$33,'[26]21'!$B$14:$B$16,'[26]21'!$B$20:$B$22,'[26]21'!$B$26:$B$28,'[26]21'!$B$31:$B$33,'[26]21'!$M$31:$M$33,P1_T21_Protection</definedName>
    <definedName name="P3_T27_Protection">'[26]27'!$K$34:$N$36,'[26]27'!$P$8:$S$8,'[26]27'!$P$10:$S$11,'[26]27'!$P$13:$S$15,'[26]27'!$P$18:$S$19,'[26]27'!$P$22:$S$24,'[26]27'!$P$26:$S$26,'[26]27'!$P$29:$S$32</definedName>
    <definedName name="P3_T28?axis?R?ПЭ" hidden="1">'[26]28'!$D$120:$I$122,'[26]28'!$D$126:$I$128,'[26]28'!$D$132:$I$134,'[26]28'!$D$141:$I$143,'[26]28'!$D$146:$I$148,'[26]28'!$D$152:$I$154,'[26]28'!$D$158:$I$160</definedName>
    <definedName name="P3_T28?axis?R?ПЭ?" hidden="1">'[26]28'!$B$120:$B$122,'[26]28'!$B$126:$B$128,'[26]28'!$B$132:$B$134,'[26]28'!$B$141:$B$143,'[26]28'!$B$146:$B$148,'[26]28'!$B$152:$B$154,'[26]28'!$B$158:$B$160</definedName>
    <definedName name="P3_T28_Protection" hidden="1">'[26]28'!$B$172:$B$174,'[26]28'!$B$178:$B$180,'[26]28'!$B$184:$B$186,'[26]28'!$B$193:$B$195,'[26]28'!$B$198:$B$200,'[26]28'!$B$204:$B$206,'[26]28'!$B$210:$B$212</definedName>
    <definedName name="P4_dip" hidden="1">[37]FST5!$G$70:$G$75,[37]FST5!$G$77:$G$78,[37]FST5!$G$80:$G$83,[37]FST5!$G$85,[37]FST5!$G$87:$G$91,[37]FST5!$G$93,[37]FST5!$G$95:$G$97,[37]FST5!$G$52:$G$68</definedName>
    <definedName name="P4_SCOPE_F1_PRT" hidden="1">'[38]Ф-1 (для АО-энерго)'!$C$13:$E$13,'[38]Ф-1 (для АО-энерго)'!$A$14:$E$14,'[38]Ф-1 (для АО-энерго)'!$C$23:$C$50,'[38]Ф-1 (для АО-энерго)'!$C$54:$C$95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hidden="1">[38]перекрестка!$F$45:$H$49,[38]перекрестка!$J$45:$K$49,[38]перекрестка!$N$45:$N$49,[38]перекрестка!$F$53:$G$64,[38]перекрестка!$H$54:$H$58</definedName>
    <definedName name="P4_T1?Data" hidden="1">#REF!,#REF!,#REF!,#REF!,#REF!,#REF!,#REF!</definedName>
    <definedName name="P4_T1?unit?ГКАЛ" hidden="1">#REF!,#REF!,#REF!,#REF!,#REF!,#REF!,#REF!</definedName>
    <definedName name="P4_T1?unit?РУБ.ГКАЛ" hidden="1">#REF!,#REF!,#REF!,#REF!,#REF!,#REF!,#REF!</definedName>
    <definedName name="P4_T1?unit?РУБ.ТОНН" hidden="1">#REF!,#REF!,#REF!,#REF!,#REF!,#REF!,#REF!,#REF!,#REF!,#REF!,#REF!</definedName>
    <definedName name="P4_T1?unit?СТР" hidden="1">#REF!,#REF!,#REF!,#REF!,#REF!,#REF!,#REF!</definedName>
    <definedName name="P4_T1?unit?ТОНН" hidden="1">#REF!,#REF!,#REF!,#REF!,#REF!,#REF!,#REF!,#REF!,#REF!,#REF!,#REF!</definedName>
    <definedName name="P4_T1?unit?ТРУБ" hidden="1">#REF!,#REF!,#REF!,#REF!,#REF!,#REF!,#REF!</definedName>
    <definedName name="P4_T1_Protect" hidden="1">[41]перекрестка!$J$127,[41]перекрестка!$J$128:$K$132,[41]перекрестка!$J$133,[41]перекрестка!$J$134:$K$138,[41]перекрестка!$N$11:$N$22,[41]перекрестка!$N$24:$N$28</definedName>
    <definedName name="P4_T17_Protection" hidden="1">'[26]29'!$I$29:$J$33,'[26]29'!$I$27:$J$27,'[26]29'!$I$21:$J$25,'[26]29'!$I$19:$J$19,'[26]29'!$I$12:$J$16,'[26]29'!$I$10:$J$10,'[26]29'!$L$10:$M$10,'[26]29'!$L$12:$M$16</definedName>
    <definedName name="P4_T2.1?Protection">'[43]2007 (Min)'!$G$14:$H$15,'[43]2007 (Min)'!$K$14:$L$15,'[43]2007 (Min)'!$O$14:$P$15,'[43]2007 (Min)'!$G$17:$H$21,'[43]2007 (Min)'!$K$17:$L$21</definedName>
    <definedName name="P4_T2.2?Protection">'[43]2007 (Max)'!$K$40:$L$42,'[43]2007 (Max)'!$O$40:$P$42,'[43]2007 (Max)'!$G$47:$H$47,'[43]2007 (Max)'!$K$47:$L$47,'[43]2007 (Max)'!$O$47:$P$47</definedName>
    <definedName name="P4_T2?Protection" hidden="1">#REF!,#REF!,#REF!,#REF!,#REF!,#REF!,#REF!,#REF!</definedName>
    <definedName name="P4_T2_DiapProt" hidden="1">#REF!,#REF!,#REF!,#REF!,#REF!,#REF!,#REF!,#REF!</definedName>
    <definedName name="P4_T28?axis?R?ПЭ" hidden="1">'[26]28'!$D$167:$I$169,'[26]28'!$D$172:$I$174,'[26]28'!$D$178:$I$180,'[26]28'!$D$184:$I$186,'[26]28'!$D$193:$I$195,'[26]28'!$D$198:$I$200,'[26]28'!$D$204:$I$206</definedName>
    <definedName name="P4_T28?axis?R?ПЭ?" hidden="1">'[26]28'!$B$167:$B$169,'[26]28'!$B$172:$B$174,'[26]28'!$B$178:$B$180,'[26]28'!$B$184:$B$186,'[26]28'!$B$193:$B$195,'[26]28'!$B$198:$B$200,'[26]28'!$B$204:$B$206</definedName>
    <definedName name="P4_T28_Protection" hidden="1">'[26]28'!$B$219:$B$221,'[26]28'!$B$224:$B$226,'[26]28'!$B$230:$B$232,'[26]28'!$B$236:$B$238,'[26]28'!$B$245:$B$247,'[26]28'!$B$250:$B$252,'[26]28'!$B$256:$B$258</definedName>
    <definedName name="P5_SCOPE_FULL_LOAD" hidden="1">#REF!,#REF!,#REF!,#REF!,#REF!,#REF!</definedName>
    <definedName name="P5_SCOPE_IND" hidden="1">'[45]2008 -2010'!$H$51:$I$52,'[45]2008 -2010'!$R$51:$S$52,'[45]2008 -2010'!$AB$51:$AC$52,'[45]2008 -2010'!$I$58,'[45]2008 -2010'!$S$58,'[45]2008 -2010'!$AC$58</definedName>
    <definedName name="P5_SCOPE_IND2" hidden="1">'[45]2008 -2010'!$H$51:$I$52,'[45]2008 -2010'!$R$51:$S$52,'[45]2008 -2010'!$AB$51:$AC$52,'[45]2008 -2010'!$H$58:$I$58,'[45]2008 -2010'!$R$58:$S$58</definedName>
    <definedName name="P5_SCOPE_NOTIND" hidden="1">#REF!,#REF!,#REF!,#REF!,#REF!,#REF!,#REF!</definedName>
    <definedName name="P5_SCOPE_NotInd2" hidden="1">#REF!,#REF!,#REF!,#REF!,#REF!,#REF!,#REF!</definedName>
    <definedName name="P5_SCOPE_PER_PRT" hidden="1">[38]перекрестка!$H$60:$H$64,[38]перекрестка!$J$53:$J$64,[38]перекрестка!$K$54:$K$58,[38]перекрестка!$K$60:$K$64,[38]перекрестка!$N$53:$N$64</definedName>
    <definedName name="P5_T1?Data" hidden="1">#REF!,#REF!,#REF!,#REF!,#REF!,#REF!,#REF!</definedName>
    <definedName name="P5_T1?unit?ГКАЛ" hidden="1">#REF!,#REF!,#REF!,#REF!,#REF!,#REF!,#REF!</definedName>
    <definedName name="P5_T1?unit?РУБ.ГКАЛ" hidden="1">#REF!,#REF!,#REF!,#REF!,#REF!,#REF!,#REF!</definedName>
    <definedName name="P5_T1?unit?РУБ.ТОНН" hidden="1">#REF!,#REF!,#REF!,#REF!,#REF!,#REF!,P1_T1?unit?РУБ.ТОНН,P2_T1?unit?РУБ.ТОНН,P3_T1?unit?РУБ.ТОНН</definedName>
    <definedName name="P5_T1?unit?СТР" hidden="1">#REF!,#REF!,#REF!,#REF!,#REF!,#REF!,#REF!</definedName>
    <definedName name="P5_T1?unit?ТРУБ" hidden="1">#REF!,#REF!,#REF!,#REF!,#REF!,#REF!,#REF!</definedName>
    <definedName name="P5_T1_Protect" hidden="1">[41]перекрестка!$N$30:$N$34,[41]перекрестка!$N$36:$N$40,[41]перекрестка!$N$42:$N$46,[41]перекрестка!$N$49:$N$60,[41]перекрестка!$N$62:$N$66</definedName>
    <definedName name="P5_T17_Protection" hidden="1">'[26]29'!$L$19:$M$19,'[26]29'!$L$21:$M$27,'[26]29'!$L$29:$M$33,'[26]29'!$L$36:$M$36,'[26]29'!$L$38:$M$42,'[26]29'!$L$45:$M$45,'[26]29'!$O$10:$P$10,'[26]29'!$O$12:$P$16</definedName>
    <definedName name="P5_T2.1?Protection">'[43]2007 (Min)'!$G$25:$H$25,'[43]2007 (Min)'!$K$25:$L$25,'[43]2007 (Min)'!$O$25:$P$25,'[43]2007 (Min)'!$G$27:$H$31,'[43]2007 (Min)'!$K$27:$L$31</definedName>
    <definedName name="P5_T28?axis?R?ПЭ" hidden="1">'[26]28'!$D$210:$I$212,'[26]28'!$D$219:$I$221,'[26]28'!$D$224:$I$226,'[26]28'!$D$230:$I$232,'[26]28'!$D$236:$I$238,'[26]28'!$D$245:$I$247,'[26]28'!$D$250:$I$252</definedName>
    <definedName name="P5_T28?axis?R?ПЭ?" hidden="1">'[26]28'!$B$210:$B$212,'[26]28'!$B$219:$B$221,'[26]28'!$B$224:$B$226,'[26]28'!$B$230:$B$232,'[26]28'!$B$236:$B$238,'[26]28'!$B$245:$B$247,'[26]28'!$B$250:$B$252</definedName>
    <definedName name="P5_T28_Protection" hidden="1">'[26]28'!$B$262:$B$264,'[26]28'!$B$271:$B$273,'[26]28'!$B$276:$B$278,'[26]28'!$B$282:$B$284,'[26]28'!$B$288:$B$291,'[26]28'!$B$11:$B$13,'[26]28'!$B$16:$B$18,'[26]28'!$B$22:$B$24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 hidden="1">[38]перекрестка!$F$66:$H$70,[38]перекрестка!$J$66:$K$70,[38]перекрестка!$N$66:$N$70,[38]перекрестка!$F$72:$H$76,[38]перекрестка!$J$72:$K$76</definedName>
    <definedName name="P6_T1?Data" hidden="1">#REF!,#REF!,#REF!,#REF!,#REF!,#REF!,#REF!</definedName>
    <definedName name="P6_T1?unit?ГКАЛ" hidden="1">#REF!,#REF!,#REF!,#REF!,#REF!,#REF!,#REF!</definedName>
    <definedName name="P6_T1?unit?РУБ.ГКАЛ" hidden="1">#REF!,#REF!,#REF!,#REF!,#REF!,#REF!,#REF!</definedName>
    <definedName name="P6_T1?unit?СТР" hidden="1">#REF!,#REF!,#REF!,#REF!,#REF!,#REF!,#REF!,P1_T1?unit?СТР</definedName>
    <definedName name="P6_T1?unit?ТРУБ" hidden="1">#REF!,#REF!,#REF!,#REF!,#REF!,#REF!,#REF!</definedName>
    <definedName name="P6_T1_Protect" hidden="1">[41]перекрестка!$N$68:$N$72,[41]перекрестка!$N$74:$N$78,[41]перекрестка!$N$80:$N$84,[41]перекрестка!$N$89:$N$100,[41]перекрестка!$N$102:$N$106</definedName>
    <definedName name="P6_T17_Protection" hidden="1">'[26]29'!$O$19:$P$19,'[26]29'!$O$21:$P$25,'[26]29'!$O$27:$P$27,'[26]29'!$O$29:$P$33,'[26]29'!$O$36:$P$36,'[26]29'!$O$38:$P$42,'[26]29'!$O$45:$P$45,P1_T17_Protection</definedName>
    <definedName name="P6_T2.1?Protection">P1_T2.1?Protection</definedName>
    <definedName name="P6_T28?axis?R?ПЭ" hidden="1">'[26]28'!$D$256:$I$258,'[26]28'!$D$262:$I$264,'[26]28'!$D$271:$I$273,'[26]28'!$D$276:$I$278,'[26]28'!$D$282:$I$284,'[26]28'!$D$288:$I$291,'[26]28'!$D$11:$I$13,P1_T28?axis?R?ПЭ</definedName>
    <definedName name="P6_T28?axis?R?ПЭ?" hidden="1">'[26]28'!$B$256:$B$258,'[26]28'!$B$262:$B$264,'[26]28'!$B$271:$B$273,'[26]28'!$B$276:$B$278,'[26]28'!$B$282:$B$284,'[26]28'!$B$288:$B$291,'[26]28'!$B$11:$B$13,P1_T28?axis?R?ПЭ?</definedName>
    <definedName name="P6_T28_Protection" hidden="1">'[26]28'!$B$28:$B$30,'[26]28'!$B$37:$B$39,'[26]28'!$B$42:$B$44,'[26]28'!$B$48:$B$50,'[26]28'!$B$54:$B$56,'[26]28'!$B$63:$B$65,'[26]28'!$G$210:$H$212,'[26]28'!$D$11:$E$13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#REF!,#REF!,#REF!,#REF!,#REF!,P1_SCOPE_NotInd2,P2_SCOPE_NotInd2,P3_SCOPE_NotInd2</definedName>
    <definedName name="P7_SCOPE_PER_PRT" hidden="1">[38]перекрестка!$N$72:$N$76,[38]перекрестка!$F$78:$H$82,[38]перекрестка!$J$78:$K$82,[38]перекрестка!$N$78:$N$82,[38]перекрестка!$F$84:$H$88</definedName>
    <definedName name="P7_T1?Data" hidden="1">#REF!,#REF!,#REF!,#REF!,#REF!,#REF!,#REF!</definedName>
    <definedName name="P7_T1?unit?ТРУБ" hidden="1">#REF!,#REF!,#REF!,#REF!,#REF!,#REF!,#REF!</definedName>
    <definedName name="P7_T1_Protect" hidden="1">[41]перекрестка!$N$108:$N$112,[41]перекрестка!$N$114:$N$118,[41]перекрестка!$N$120:$N$124,[41]перекрестка!$N$127:$N$138,[41]перекрестка!$N$140:$N$144</definedName>
    <definedName name="P7_T28_Protection" hidden="1">'[26]28'!$G$11:$H$13,'[26]28'!$D$16:$E$18,'[26]28'!$G$16:$H$18,'[26]28'!$D$22:$E$24,'[26]28'!$G$22:$H$24,'[26]28'!$D$28:$E$30,'[26]28'!$G$28:$H$30,'[26]28'!$D$37:$E$39</definedName>
    <definedName name="P8_SCOPE_FULL_LOAD" hidden="1">#REF!,#REF!,#REF!,#REF!,#REF!,#REF!</definedName>
    <definedName name="P8_SCOPE_NOTIND" hidden="1">#REF!,#REF!,#REF!,#REF!,#REF!,#REF!</definedName>
    <definedName name="P8_SCOPE_PER_PRT" hidden="1">[38]перекрестка!$J$84:$K$88,[38]перекрестка!$N$84:$N$88,[38]перекрестка!$F$14:$G$25,P1_SCOPE_PER_PRT,P2_SCOPE_PER_PRT,P3_SCOPE_PER_PRT,P4_SCOPE_PER_PRT</definedName>
    <definedName name="P8_T1?Data" hidden="1">#REF!,#REF!,#REF!,#REF!,#REF!,#REF!,#REF!</definedName>
    <definedName name="P8_T1?unit?ТРУБ" hidden="1">#REF!,#REF!,#REF!,#REF!,#REF!,#REF!,#REF!</definedName>
    <definedName name="P8_T1_Protect" hidden="1">[41]перекрестка!$N$146:$N$150,[41]перекрестка!$N$152:$N$156,[41]перекрестка!$N$158:$N$162,[41]перекрестка!$F$11:$G$11,[41]перекрестка!$F$12:$H$16</definedName>
    <definedName name="P8_T28_Protection" hidden="1">'[26]28'!$G$37:$H$39,'[26]28'!$D$42:$E$44,'[26]28'!$G$42:$H$44,'[26]28'!$D$48:$E$50,'[26]28'!$G$48:$H$50,'[26]28'!$D$54:$E$56,'[26]28'!$G$54:$H$56,'[26]28'!$D$89:$E$91</definedName>
    <definedName name="P9_SCOPE_FULL_LOAD" hidden="1">#REF!,#REF!,#REF!,#REF!,#REF!,#REF!</definedName>
    <definedName name="P9_SCOPE_NotInd" hidden="1">#REF!,P1_SCOPE_NOTIND,P2_SCOPE_NOTIND,P3_SCOPE_NOTIND,P4_SCOPE_NOTIND,P5_SCOPE_NOTIND,P6_SCOPE_NOTIND,P7_SCOPE_NOTIND</definedName>
    <definedName name="P9_T1?Data" hidden="1">#REF!,#REF!,#REF!,#REF!,#REF!,#REF!,#REF!</definedName>
    <definedName name="P9_T1?unit?ТРУБ" hidden="1">#REF!,#REF!,#REF!,#REF!,#REF!,#REF!,#REF!</definedName>
    <definedName name="P9_T1_Protect" hidden="1">[41]перекрестка!$F$17:$G$17,[41]перекрестка!$F$18:$H$22,[41]перекрестка!$F$24:$H$28,[41]перекрестка!$F$30:$H$34,[41]перекрестка!$F$36:$H$40</definedName>
    <definedName name="P9_T28_Protection" hidden="1">'[26]28'!$G$89:$H$91,'[26]28'!$G$94:$H$96,'[26]28'!$D$94:$E$96,'[26]28'!$D$100:$E$102,'[26]28'!$G$100:$H$102,'[26]28'!$D$106:$E$108,'[26]28'!$G$106:$H$108,'[26]28'!$D$167:$E$169</definedName>
    <definedName name="PACK">#REF!</definedName>
    <definedName name="PAGE1">#REF!</definedName>
    <definedName name="PBC">#REF!</definedName>
    <definedName name="PER_ET">#REF!</definedName>
    <definedName name="Period_3">#REF!</definedName>
    <definedName name="period_column">#REF!</definedName>
    <definedName name="period_index_column">#REF!</definedName>
    <definedName name="period_list">[31]TEHSHEET!$N$2:$N$7</definedName>
    <definedName name="Period_Range_1">'[46]P2.1 усл. единицы'!$I$1:$AJ$1</definedName>
    <definedName name="Period_Range_2">#REF!</definedName>
    <definedName name="Period_Range_3">#REF!</definedName>
    <definedName name="Period_Range_4">#REF!</definedName>
    <definedName name="Period_Range_7">#REF!</definedName>
    <definedName name="Personal">'[47]6 Списки'!$A$2:$A$20</definedName>
    <definedName name="pIns_1">#REF!</definedName>
    <definedName name="pIns_2">#REF!</definedName>
    <definedName name="pIns_3">#REF!</definedName>
    <definedName name="pIns_4">'[46]Расчет НВВ РСК по RAB'!#REF!</definedName>
    <definedName name="pIns_5">#REF!</definedName>
    <definedName name="pIns_List04_1">#REF!</definedName>
    <definedName name="pIns_List04_2">#REF!</definedName>
    <definedName name="pIns_List04_3">#REF!</definedName>
    <definedName name="pIns_List05_1">#REF!</definedName>
    <definedName name="pIns_List05_2">#REF!</definedName>
    <definedName name="pIns_List05_3">#REF!</definedName>
    <definedName name="pIns_List06_1">#REF!</definedName>
    <definedName name="pIns_List06_2">#REF!</definedName>
    <definedName name="pIns_List06_3">#REF!</definedName>
    <definedName name="pIns_List07_1">#REF!</definedName>
    <definedName name="pIns_List07_2">#REF!</definedName>
    <definedName name="pIns_List07_3">#REF!</definedName>
    <definedName name="pIns_List09">'[16]5 баланс эм'!#REF!</definedName>
    <definedName name="pIns_List11_1">#REF!</definedName>
    <definedName name="pIns_List11_2">#REF!</definedName>
    <definedName name="pIns_List11_3">#REF!</definedName>
    <definedName name="pIns_List12_1">#REF!</definedName>
    <definedName name="pIns_List12_2">#REF!</definedName>
    <definedName name="pIns_List12_3">#REF!</definedName>
    <definedName name="pIns_List13_1_1">#REF!</definedName>
    <definedName name="pIns_List13_1_2">#REF!</definedName>
    <definedName name="pIns_List13_1_3">#REF!</definedName>
    <definedName name="pIns_List13_2_1">#REF!</definedName>
    <definedName name="pIns_List13_2_2">#REF!</definedName>
    <definedName name="pIns_List13_2_3">#REF!</definedName>
    <definedName name="pIns_List13_3_1">#REF!</definedName>
    <definedName name="pIns_List13_3_2">#REF!</definedName>
    <definedName name="pIns_List13_3_3">#REF!</definedName>
    <definedName name="pIns_List13_4_1">#REF!</definedName>
    <definedName name="pIns_List13_4_2">#REF!</definedName>
    <definedName name="pIns_List13_4_3">#REF!</definedName>
    <definedName name="pIns_List13_5_1">#REF!</definedName>
    <definedName name="pIns_List13_5_2">#REF!</definedName>
    <definedName name="pIns_List13_5_3">#REF!</definedName>
    <definedName name="pIns_List13_6_1">'[16]НВВ(1 полуг.)'!#REF!</definedName>
    <definedName name="pIns_List13_6_2">'[16]НВВ(1 полуг.)'!#REF!</definedName>
    <definedName name="pIns_List13_6_3">'[16]НВВ(1 полуг.)'!#REF!</definedName>
    <definedName name="pIns_List13_7_1">#REF!</definedName>
    <definedName name="pIns_List13_7_2">#REF!</definedName>
    <definedName name="pIns_List13_7_3">#REF!</definedName>
    <definedName name="pIns_List13_8_1">#REF!</definedName>
    <definedName name="pIns_List13_8_2">#REF!</definedName>
    <definedName name="pIns_List13_8_3">#REF!</definedName>
    <definedName name="pIns_List14_1">#REF!</definedName>
    <definedName name="pIns_List14_2">#REF!</definedName>
    <definedName name="pIns_List14_3">#REF!</definedName>
    <definedName name="pIns_List16">#REF!</definedName>
    <definedName name="pIns_List17">#REF!</definedName>
    <definedName name="pIns_List21_1">#REF!</definedName>
    <definedName name="pIns_List21_2">#REF!</definedName>
    <definedName name="pIns_List22_1">#REF!</definedName>
    <definedName name="pIns_List22_2">#REF!</definedName>
    <definedName name="pIns_List23_1">#REF!</definedName>
    <definedName name="pIns_List23_2">#REF!</definedName>
    <definedName name="pIns_List24_1">#REF!</definedName>
    <definedName name="pIns_List24_2">#REF!</definedName>
    <definedName name="pIns_List25_1">#REF!</definedName>
    <definedName name="pIns_List25_2">#REF!</definedName>
    <definedName name="pIns_List26_1">#REF!</definedName>
    <definedName name="pIns_List26_2">#REF!</definedName>
    <definedName name="pIns_spr2">#REF!</definedName>
    <definedName name="PL_Amortization">#REF!</definedName>
    <definedName name="PL_BasicSO">#REF!</definedName>
    <definedName name="PL_COGS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nt">#REF!</definedName>
    <definedName name="PlantNo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int">#REF!</definedName>
    <definedName name="poiuyfrts">[0]!poiuyfrts</definedName>
    <definedName name="polta">#REF!</definedName>
    <definedName name="popiiiiiiiiiiiiiiiiiii" hidden="1">{#N/A,#N/A,TRUE,"Лист1";#N/A,#N/A,TRUE,"Лист2";#N/A,#N/A,TRUE,"Лист3"}</definedName>
    <definedName name="popiopoiioj">[0]!popiopoiioj</definedName>
    <definedName name="popipuiouiguyg">[0]!popipuiouiguyg</definedName>
    <definedName name="PostEE">[14]Параметры!$B$7</definedName>
    <definedName name="PostEEList">[14]Лист!$A$60</definedName>
    <definedName name="PostTE">[14]Лист!$B$281</definedName>
    <definedName name="PostTEList">[14]Лист!$A$280</definedName>
    <definedName name="pp">[0]!pp</definedName>
    <definedName name="pparffff">{0;0;0;0;1;#N/A;0.75;0.75;0.58;0.92;2;FALSE;FALSE;FALSE;FALSE;FALSE;#N/A;1;100;#N/A;#N/A;"";"&amp;L&amp;""Arial,Italic""&amp;8&amp;F Page &amp;P of &amp;N &amp;D &amp;T "}</definedName>
    <definedName name="ppp">[0]!ppp</definedName>
    <definedName name="pppp">[0]!pppp</definedName>
    <definedName name="ppppp">[0]!ppppp</definedName>
    <definedName name="ppppppp">[0]!ppppppp</definedName>
    <definedName name="PR_ET">[15]TEHSHEET!#REF!</definedName>
    <definedName name="PR_OBJ_ET">[15]TEHSHEET!#REF!</definedName>
    <definedName name="PR_OPT">#REF!</definedName>
    <definedName name="PR_ROZN">#REF!</definedName>
    <definedName name="prd">[48]Титульный!$E$13</definedName>
    <definedName name="prd2_1">[48]Титульный!$E$31</definedName>
    <definedName name="PrecedentAnalysis">#REF!</definedName>
    <definedName name="PreferredHide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_Area_MI">#REF!</definedName>
    <definedName name="priNumber">#REF!</definedName>
    <definedName name="priOrgn">#REF!</definedName>
    <definedName name="PriorYr">#REF!</definedName>
    <definedName name="priPayer">#REF!</definedName>
    <definedName name="priSubject1">#REF!</definedName>
    <definedName name="priSubject2">#REF!</definedName>
    <definedName name="priSum">#REF!</definedName>
    <definedName name="Private">#REF!</definedName>
    <definedName name="priWSum1">#REF!</definedName>
    <definedName name="priWSum2">#REF!</definedName>
    <definedName name="priWSumC">#REF!</definedName>
    <definedName name="ProchPotrEE">[14]Параметры!$B$11</definedName>
    <definedName name="ProchPotrEEList">[14]Лист!$A$180</definedName>
    <definedName name="ProchPotrTE">[14]Лист!$B$331</definedName>
    <definedName name="ProchPotrTEList">[14]Лист!$A$330</definedName>
    <definedName name="PROD">#REF!</definedName>
    <definedName name="Proj_costs">#REF!</definedName>
    <definedName name="projecftions">{0;0;0;0;1;#N/A;0.75;0.75;0.58;0.92;2;FALSE;FALSE;FALSE;FALSE;FALSE;#N/A;1;100;#N/A;#N/A;"";"&amp;L&amp;""Arial,Italic""&amp;8&amp;F Page &amp;P of &amp;N &amp;D &amp;T "}</definedName>
    <definedName name="Project">[49]Списки!$B$2:$B$21</definedName>
    <definedName name="projections">#REF!</definedName>
    <definedName name="PROT">#REF!,#REF!,#REF!,#REF!,#REF!,#REF!</definedName>
    <definedName name="PROT_22">P3_PROT_22,P4_PROT_22,P5_PROT_22</definedName>
    <definedName name="protect">#REF!,#REF!,#REF!,#REF!</definedName>
    <definedName name="Q">[0]!Q</definedName>
    <definedName name="qq">[18]!qq</definedName>
    <definedName name="qqq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q">[0]!qqqq</definedName>
    <definedName name="qw">[0]!qw</definedName>
    <definedName name="qwccvcvc">[1]!qwccvcvc</definedName>
    <definedName name="qwe">#REF!</definedName>
    <definedName name="r_printfunction">#REF!</definedName>
    <definedName name="R_r">#REF!</definedName>
    <definedName name="rab_1_165">#REF!</definedName>
    <definedName name="rab_2_165">#REF!</definedName>
    <definedName name="rab_index_column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wData">#REF!</definedName>
    <definedName name="RawHeader">#REF!</definedName>
    <definedName name="RAWMAT01">#REF!</definedName>
    <definedName name="RAWMATLE">#REF!</definedName>
    <definedName name="Razd1End">#REF!</definedName>
    <definedName name="Razd1Start">#REF!</definedName>
    <definedName name="Razd2End">#REF!</definedName>
    <definedName name="Razd2Start">#REF!</definedName>
    <definedName name="Razd3Start">#REF!</definedName>
    <definedName name="Razd4End">#REF!</definedName>
    <definedName name="Razd4Start">#REF!</definedName>
    <definedName name="Razd5End">#REF!</definedName>
    <definedName name="Razd5Start">#REF!</definedName>
    <definedName name="Razd6End">#REF!</definedName>
    <definedName name="Razd6Start">#REF!</definedName>
    <definedName name="Razd7End">#REF!</definedName>
    <definedName name="Razd7Start">#REF!</definedName>
    <definedName name="rdcfgffffffffffffff">[0]!rdcfgffffffffffffff</definedName>
    <definedName name="rdffffffffffff">[0]!rdffffffffffff</definedName>
    <definedName name="re">[0]!re</definedName>
    <definedName name="Real_OptClick">[1]!Real_OptClick</definedName>
    <definedName name="REAL_RATE">#REF!</definedName>
    <definedName name="reddddddddddddddddd">[0]!reddddddddddddddddd</definedName>
    <definedName name="reeeee">{0;0;0;0;1;#N/A;0.354330708661417;0.354330708661417;0.590551181102362;0.590551181102362;2;TRUE;FALSE;FALSE;FALSE;FALSE;#N/A;1;#N/A;1;1;"";""}</definedName>
    <definedName name="reeeeeeeeeeeeeeeeeee">[0]!reeeeeeeeeeeeeeeeeee</definedName>
    <definedName name="REESTR_FILTERED">#REF!</definedName>
    <definedName name="ReestrOrg">[50]Reestr_org!$A$1:$A$4</definedName>
    <definedName name="REG">[51]TEHSHEET!$B$2:$B$85</definedName>
    <definedName name="REG_ET">#REF!</definedName>
    <definedName name="REG_PROT">#REF!,#REF!,#REF!,#REF!,#REF!,#REF!,#REF!</definedName>
    <definedName name="REGcom">#REF!</definedName>
    <definedName name="REGION">[52]TEHSHEET!$B$2:$B$86</definedName>
    <definedName name="region_name">[29]Титульный!$F$8</definedName>
    <definedName name="REGIONS">[38]TEHSHEET!$C$6:$C$89</definedName>
    <definedName name="REGNUM">#REF!</definedName>
    <definedName name="REGUL">#REF!</definedName>
    <definedName name="rererrrrrrrrrrrrrrrr">[0]!rererrrrrrrrrrrrrrrr</definedName>
    <definedName name="rerrrr">[0]!rerrrr</definedName>
    <definedName name="rerttryu" hidden="1">{#N/A,#N/A,TRUE,"Лист1";#N/A,#N/A,TRUE,"Лист2";#N/A,#N/A,TRUE,"Лист3"}</definedName>
    <definedName name="retruiyi">[0]!retruiyi</definedName>
    <definedName name="retytttttttttttttttttt">[0]!retytttttttttttttttttt</definedName>
    <definedName name="Revolver_Interest">#REF!</definedName>
    <definedName name="RevSens">#REF!</definedName>
    <definedName name="rgk">[53]FST5!$G$214:$G$217,[53]FST5!$G$219:$G$224,[53]FST5!$G$226,[53]FST5!$G$228,[53]FST5!$G$230,[53]FST5!$G$232,[53]FST5!$G$197:$G$212</definedName>
    <definedName name="rhfgfh">[0]!rhfgfh</definedName>
    <definedName name="rj">[4]!rj</definedName>
    <definedName name="ROZN_09">'[19]2009'!#REF!</definedName>
    <definedName name="rpptwyw">{0;0;0;0;1;#N/A;0.75;0.75;0.58;0.63;2;FALSE;FALSE;FALSE;FALSE;FALSE;#N/A;1;98;#N/A;#N/A;"&amp;L&amp;7 LON-IBD1\DATA:GLOBAL\INDUSTRY\EMPLOYEE\HUBER\BROADWAY\&amp;F -- &amp;D, &amp;T -- Page &amp;P of &amp;N
&amp;10";"&amp;L&amp;""Arial,Italic""&amp;8&amp;F Page &amp;P of &amp;N &amp;D &amp;T "}</definedName>
    <definedName name="rr">[0]!rr</definedName>
    <definedName name="ŕŕ">[0]!ŕŕ</definedName>
    <definedName name="RRE">#REF!</definedName>
    <definedName name="rrr">[54]Справочники!$B$23:$B$26</definedName>
    <definedName name="rrtdrdrdsf" hidden="1">{#N/A,#N/A,TRUE,"Лист1";#N/A,#N/A,TRUE,"Лист2";#N/A,#N/A,TRUE,"Лист3"}</definedName>
    <definedName name="rrtget6">[0]!rrtget6</definedName>
    <definedName name="rsk">[30]Справочники!$D$1:$D$62</definedName>
    <definedName name="rsk_list">[45]Info!$C$4:$C$25</definedName>
    <definedName name="rt">[0]!rt</definedName>
    <definedName name="rtrt">#N/A</definedName>
    <definedName name="rtrtrtr">[0]!rtrtrtr</definedName>
    <definedName name="rtttttttt">[0]!rtttttttt</definedName>
    <definedName name="rty">[4]!rty</definedName>
    <definedName name="rtyuiuy">[0]!rtyuiuy</definedName>
    <definedName name="RYUKU">[0]!RYUKU</definedName>
    <definedName name="s">[4]!s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4r6">[4]!s4r6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dfsd">[55]t_настройки!$I$88</definedName>
    <definedName name="sales">#REF!</definedName>
    <definedName name="sales_elliott">#REF!</definedName>
    <definedName name="sales_europe">#REF!</definedName>
    <definedName name="sales_hss">#REF!</definedName>
    <definedName name="sales_na">#REF!</definedName>
    <definedName name="sales_tex">#REF!</definedName>
    <definedName name="samara">#REF!</definedName>
    <definedName name="SAPBEXhrIndnt" hidden="1">3</definedName>
    <definedName name="SAPBEXrevision" hidden="1">1</definedName>
    <definedName name="SAPBEXsysID" hidden="1">"BW2"</definedName>
    <definedName name="SAPBEXwbID" hidden="1">"479GSPMTNK9HM4ZSIVE5K2SH6"</definedName>
    <definedName name="SAPsysID" hidden="1">"708C5W7SBKP804JT78WJ0JNKI"</definedName>
    <definedName name="SAPwbID" hidden="1">"ARS"</definedName>
    <definedName name="sas">{0.1;0;0.382758620689655;0;0;0;0.258620689655172;0;0.258620689655172}</definedName>
    <definedName name="SB_NET_COPY">#REF!</definedName>
    <definedName name="SBC">#REF!</definedName>
    <definedName name="SBCOUNT">#REF!</definedName>
    <definedName name="SBT_ET">#REF!</definedName>
    <definedName name="SBT_PROT">#REF!,#REF!,#REF!,#REF!,P1_SBT_PROT</definedName>
    <definedName name="SBTcom">#REF!</definedName>
    <definedName name="sbyt">[53]FST5!$G$70:$G$75,[53]FST5!$G$77:$G$78,[53]FST5!$G$80:$G$83,[53]FST5!$G$85,[53]FST5!$G$87:$G$91,[53]FST5!$G$93,[53]FST5!$G$95:$G$97,[53]FST5!$G$52:$G$68</definedName>
    <definedName name="SCENARIOS">[38]TEHSHEET!$K$6:$K$7</definedName>
    <definedName name="sch">#REF!</definedName>
    <definedName name="SCOPE">#REF!</definedName>
    <definedName name="SCOPE_16_LD">#REF!</definedName>
    <definedName name="SCOPE_16_PRT">P1_SCOPE_16_PRT,P2_SCOPE_16_PRT</definedName>
    <definedName name="SCOPE_17.1_LD">#REF!</definedName>
    <definedName name="SCOPE_17.1_PRT">'[56]17.1'!$D$14:$F$17,'[56]17.1'!$D$19:$F$22,'[56]17.1'!$I$9:$I$12,'[56]17.1'!$I$14:$I$17,'[56]17.1'!$I$19:$I$22,'[56]17.1'!$D$9:$F$12</definedName>
    <definedName name="SCOPE_17_LD">#REF!</definedName>
    <definedName name="SCOPE_17_PRT">#N/A</definedName>
    <definedName name="SCOPE_2">#REF!</definedName>
    <definedName name="SCOPE_2.1_LD">#REF!</definedName>
    <definedName name="SCOPE_2.1_PRT">#REF!</definedName>
    <definedName name="SCOPE_2.2_LD">#REF!</definedName>
    <definedName name="SCOPE_2.2_PRT">#REF!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4_LD">'[56]24'!$E$8:$J$47,'[56]24'!$E$49:$J$66</definedName>
    <definedName name="SCOPE_24_PRT">'[56]24'!$E$41:$I$41,'[56]24'!$E$34:$I$34,'[56]24'!$E$36:$I$36,'[56]24'!$E$43:$I$43</definedName>
    <definedName name="SCOPE_25_LD">#REF!</definedName>
    <definedName name="SCOPE_25_PRT">'[56]25'!$E$20:$I$20,'[56]25'!$E$34:$I$34,'[56]25'!$E$41:$I$41,'[56]25'!$E$8:$I$10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#N/A</definedName>
    <definedName name="SCOPE_5_LD">#REF!</definedName>
    <definedName name="SCOPE_5_PRT">#N/A</definedName>
    <definedName name="SCOPE_APR">#REF!</definedName>
    <definedName name="SCOPE_AUG">#REF!</definedName>
    <definedName name="SCOPE_BAL_EN">#REF!</definedName>
    <definedName name="SCOPE_BAL_PW">[57]мощность!$D$18:$P$21,[57]мощность!$S$18:$AE$21,[57]мощность!$AH$18:$AT$21,[57]мощность!$AW$18:$BI$21,[57]мощность!$BL$18:$BX$21,[57]мощность!$CA$18:$CM$21,[57]мощность!$CP$18:$DB$21,[57]мощность!$DE$18:$DQ$21,[57]мощность!$DT$18:$EF$21,[57]мощность!$EI$18:$EU$21,[57]мощность!$EX$18:$FJ$21,[57]мощность!$FM$18:$FY$21,[57]мощность!$GD$18:$GP$21</definedName>
    <definedName name="SCOPE_CL">[58]Справочники!$F$11:$F$11</definedName>
    <definedName name="SCOPE_CORR">#REF!,#REF!,#REF!,#REF!,#REF!,P1_SCOPE_CORR,P2_SCOPE_CORR</definedName>
    <definedName name="SCOPE_CPR">#REF!</definedName>
    <definedName name="SCOPE_DATA_CNG">#REF!,#REF!,#REF!</definedName>
    <definedName name="SCOPE_DEC">#REF!</definedName>
    <definedName name="SCOPE_DOP">#N/A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>#N/A</definedName>
    <definedName name="SCOPE_F2_LD1">#REF!</definedName>
    <definedName name="SCOPE_F2_LD2">#REF!</definedName>
    <definedName name="SCOPE_F2_PRT">#N/A</definedName>
    <definedName name="SCOPE_FEB">#REF!</definedName>
    <definedName name="SCOPE_FL">[58]Справочники!$H$11:$H$14</definedName>
    <definedName name="SCOPE_FLOAD">#REF!,P1_SCOPE_FLOAD</definedName>
    <definedName name="SCOPE_FORM46_EE1">#REF!</definedName>
    <definedName name="SCOPE_FORM46_EE1_ZAG_KOD">[15]Заголовок!#REF!</definedName>
    <definedName name="SCOPE_FRML">#REF!,#REF!,P1_SCOPE_FRML</definedName>
    <definedName name="SCOPE_FST7">#REF!,#REF!,#REF!,#REF!,P1_SCOPE_FST7</definedName>
    <definedName name="SCOPE_FUEL_ET">#REF!</definedName>
    <definedName name="SCOPE_FULL_LOAD">P16_SCOPE_FULL_LOAD,P17_SCOPE_FULL_LOAD</definedName>
    <definedName name="SCOPE_IND">#REF!,#REF!,P1_SCOPE_IND,P2_SCOPE_IND,P3_SCOPE_IND,P4_SCOPE_IND</definedName>
    <definedName name="SCOPE_IND2">#REF!,#REF!,#REF!,P1_SCOPE_IND2,P2_SCOPE_IND2,P3_SCOPE_IND2,P4_SCOPE_IND2</definedName>
    <definedName name="SCOPE_JAN">#REF!</definedName>
    <definedName name="SCOPE_JUL">#REF!</definedName>
    <definedName name="SCOPE_JUN">#REF!</definedName>
    <definedName name="scope_ld">#REF!</definedName>
    <definedName name="SCOPE_LOAD">#REF!</definedName>
    <definedName name="SCOPE_LOAD_FUEL">#REF!</definedName>
    <definedName name="SCOPE_LOAD1">#REF!</definedName>
    <definedName name="SCOPE_LOAD2">'[59]Стоимость ЭЭ'!$G$111:$AN$113,'[59]Стоимость ЭЭ'!$G$93:$AN$95,'[59]Стоимость ЭЭ'!$G$51:$AN$53</definedName>
    <definedName name="SCOPE_MAR">#REF!</definedName>
    <definedName name="SCOPE_MAY">#REF!</definedName>
    <definedName name="SCOPE_MO">[60]Справочники!$K$6:$K$742,[60]Справочники!#REF!</definedName>
    <definedName name="SCOPE_MUPS">[60]Свод!#REF!,[60]Свод!#REF!</definedName>
    <definedName name="SCOPE_MUPS_NAMES">[60]Свод!#REF!,[60]Свод!#REF!</definedName>
    <definedName name="SCOPE_NALOG">[61]Справочники!$R$3:$R$4</definedName>
    <definedName name="SCOPE_NET_DATE">#N/A</definedName>
    <definedName name="SCOPE_NET_NVV">#N/A</definedName>
    <definedName name="SCOPE_NOTIND">P1_SCOPE_NOTIND,P2_SCOPE_NOTIND,P3_SCOPE_NOTIND,P4_SCOPE_NOTIND,P5_SCOPE_NOTIND,P6_SCOPE_NOTIND,P7_SCOPE_NOTIND,P8_SCOPE_NOTIND</definedName>
    <definedName name="SCOPE_NotInd2">P4_SCOPE_NotInd2,P5_SCOPE_NotInd2,P6_SCOPE_NotInd2,P7_SCOPE_NotInd2</definedName>
    <definedName name="SCOPE_NotInd3">#REF!,#REF!,#REF!,P1_SCOPE_NotInd3,P2_SCOPE_NotInd3</definedName>
    <definedName name="SCOPE_NOV">#REF!</definedName>
    <definedName name="SCOPE_OCT">#REF!</definedName>
    <definedName name="SCOPE_ORE">#REF!</definedName>
    <definedName name="SCOPE_OUTD">[53]FST5!$G$23:$G$30,[53]FST5!$G$32:$G$35,[53]FST5!$G$37,[53]FST5!$G$39:$G$45,[53]FST5!$G$47,[53]FST5!$G$49,[53]FST5!$G$5:$G$21</definedName>
    <definedName name="SCOPE_PER_LD">#REF!</definedName>
    <definedName name="SCOPE_PER_PRT">#N/A</definedName>
    <definedName name="SCOPE_PRD">#REF!</definedName>
    <definedName name="SCOPE_PRD_ET">#REF!</definedName>
    <definedName name="SCOPE_PRD_ET2">#REF!</definedName>
    <definedName name="SCOPE_PRIM">#REF!,#REF!,#REF!,#REF!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EGS">#N/A</definedName>
    <definedName name="SCOPE_RG">#REF!</definedName>
    <definedName name="SCOPE_SAVE2">#REF!,#REF!,#REF!,#REF!,#REF!,P1_SCOPE_SAVE2,P2_SCOPE_SAVE2</definedName>
    <definedName name="SCOPE_SBTLD">#REF!</definedName>
    <definedName name="SCOPE_SEP">#REF!</definedName>
    <definedName name="SCOPE_SETLD">#REF!</definedName>
    <definedName name="SCOPE_SPR_ET">#REF!</definedName>
    <definedName name="SCOPE_SPR_PRT">[56]Справочники!$D$21:$J$22,[56]Справочники!$E$13:$I$14,[56]Справочники!$F$27:$H$28</definedName>
    <definedName name="SCOPE_SS">#REF!,#REF!,#REF!,#REF!,#REF!,#REF!</definedName>
    <definedName name="SCOPE_SS2">#REF!</definedName>
    <definedName name="SCOPE_SV_LD1">#REF!,#REF!,#REF!,#REF!,#REF!,P1_SCOPE_SV_LD1</definedName>
    <definedName name="SCOPE_SV_LD2">#REF!</definedName>
    <definedName name="SCOPE_SV_PRT">P1_SCOPE_SV_PRT,P2_SCOPE_SV_PRT,P3_SCOPE_SV_PRT</definedName>
    <definedName name="SCOPE_SVOD">[62]Свод!$K$34,[62]Свод!$D$4:$K$31</definedName>
    <definedName name="SCOPE_SYS_B">#REF!</definedName>
    <definedName name="SCOPE_SYS_SVOD">#N/A</definedName>
    <definedName name="SCOPE_TAR">#N/A</definedName>
    <definedName name="SCOPE_TAR_B">#REF!,#REF!,#REF!</definedName>
    <definedName name="SCOPE_TAR_OLD">#N/A</definedName>
    <definedName name="SCOPE_TAR_REG">#REF!,#REF!,#REF!,#REF!,#REF!</definedName>
    <definedName name="SCOPE_TAR_SAVE">#REF!,#REF!</definedName>
    <definedName name="SCOPE_TAR_SAVE_B">#REF!</definedName>
    <definedName name="SCOPE_TAR_SYS">#REF!</definedName>
    <definedName name="SCOPE_TEST">#REF!</definedName>
    <definedName name="SCOPE_TP">[53]FST5!$L$12:$L$23,[53]FST5!$L$5:$L$8</definedName>
    <definedName name="SCOPE_YEAR">#REF!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>[1]!sd</definedName>
    <definedName name="sdcewcsdcfs">[1]!sdcewcsdcfs</definedName>
    <definedName name="sddfjgh">[4]!sddfjgh</definedName>
    <definedName name="sdf">#REF!</definedName>
    <definedName name="sdfdgfg">[0]!sdfdgfg</definedName>
    <definedName name="sdfdgfjhjk">[0]!sdfdgfjhjk</definedName>
    <definedName name="sdfdgghfj">[0]!sdfdgghfj</definedName>
    <definedName name="sdfgdfgj">[0]!sdfgdfgj</definedName>
    <definedName name="sdgseg">[0]!sdgseg</definedName>
    <definedName name="SDGTSD">[0]!SDGTSD</definedName>
    <definedName name="sdk">[4]!sdk</definedName>
    <definedName name="sds">#N/A</definedName>
    <definedName name="sdsdfsf">[0]!sdsdfsf</definedName>
    <definedName name="SelectedRegion">#REF!</definedName>
    <definedName name="SelectedRegionColor">#REF!</definedName>
    <definedName name="SEP">#REF!</definedName>
    <definedName name="SET">#REF!</definedName>
    <definedName name="SET_ET">#REF!</definedName>
    <definedName name="SET_PROT">#REF!,#REF!,#REF!,#REF!,#REF!,P1_SET_PROT</definedName>
    <definedName name="SET_PRT">#REF!,#REF!,#REF!,#REF!,P1_SET_PRT</definedName>
    <definedName name="SETcom">#REF!</definedName>
    <definedName name="seuj">[4]!seuj</definedName>
    <definedName name="sfdfdghfj">[0]!sfdfdghfj</definedName>
    <definedName name="sfdfghfghj">[0]!sfdfghfghj</definedName>
    <definedName name="sfdgfdghj">[0]!sfdgfdghj</definedName>
    <definedName name="Shares">#REF!</definedName>
    <definedName name="Shares_Issued_Debt">#REF!</definedName>
    <definedName name="Shares_Issued_Option">#REF!</definedName>
    <definedName name="Shares_Issued_Preferred">#REF!</definedName>
    <definedName name="Sheet2?prefix?">"H"</definedName>
    <definedName name="shshi">[1]!shshi</definedName>
    <definedName name="shshish">[1]!shshish</definedName>
    <definedName name="si">[4]!si</definedName>
    <definedName name="SiCa_цена">#REF!</definedName>
    <definedName name="Simple">{0.1;0;0.382758620689655;0;0;0;0.258620689655172;0;0.258620689655172}</definedName>
    <definedName name="size">#REF!</definedName>
    <definedName name="SKQnt">[14]Параметры!$B$4</definedName>
    <definedName name="sks5rk">[4]!sks5rk</definedName>
    <definedName name="SLTax">#REF!</definedName>
    <definedName name="smet" hidden="1">{#N/A,#N/A,FALSE,"Себестоимсть-97"}</definedName>
    <definedName name="SmetaList">[63]Лист!#REF!</definedName>
    <definedName name="SoprMat_List10">#REF!</definedName>
    <definedName name="SoprMat_List21_1">#REF!</definedName>
    <definedName name="SoprMat_List21_2">#REF!</definedName>
    <definedName name="SoprMat_List21_3">'[16]Расходы RAB'!#REF!</definedName>
    <definedName name="SoprMat_List21_4">#REF!</definedName>
    <definedName name="SoprMat_List21_5">#REF!</definedName>
    <definedName name="SoprMat_List21_6">#REF!</definedName>
    <definedName name="SP_OPT">#REF!</definedName>
    <definedName name="SP_OPT_ET">[15]TEHSHEET!#REF!</definedName>
    <definedName name="SP_ROZN">#REF!</definedName>
    <definedName name="SP_ROZN_ET">[15]TEHSHEET!#REF!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[15]TEHSHEET!#REF!</definedName>
    <definedName name="SP_ST_ROZN">[15]TEHSHEET!#REF!</definedName>
    <definedName name="SPR_ET">[15]TEHSHEET!#REF!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[60]Справочники!$E$6,[60]Справочники!$D$11:$D$902,[60]Справочники!$E$3</definedName>
    <definedName name="sq">#REF!</definedName>
    <definedName name="sri">[4]!sri</definedName>
    <definedName name="srtksr">[4]!srtksr</definedName>
    <definedName name="ss">'[26]23'!$A$60:$A$62,'[26]23'!$F$60:$J$62,'[26]23'!$O$60:$P$62,'[26]23'!$A$9:$A$25,P1_T23_Protection</definedName>
    <definedName name="sse">[1]!sse</definedName>
    <definedName name="SSSSSSSSSSSSSSS">[0]!SSSSSSSSSSSSSSS</definedName>
    <definedName name="SSSSSSSSSSSSSSSSSS">[0]!SSSSSSSSSSSSSSSSSS</definedName>
    <definedName name="SSSSSSSSSSSSSSSSSSSSSS">[0]!SSSSSSSSSSSSSSSSSSSSSS</definedName>
    <definedName name="SSSSSSSSSSSSSSSSSSSSSSS">[0]!SSSSSSSSSSSSSSSSSSSSSSS</definedName>
    <definedName name="staff_costs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u">[4]!su</definedName>
    <definedName name="SYS">#REF!,#REF!,P1_SYS</definedName>
    <definedName name="t">[0]!t</definedName>
    <definedName name="t_year">#REF!</definedName>
    <definedName name="T0?axis?ПРД?БАЗ">'[64]0'!$I$7:$J$112,'[64]0'!$F$7:$G$112</definedName>
    <definedName name="T0?axis?ПРД?ПРЕД">'[64]0'!$K$7:$L$112,'[64]0'!$D$7:$E$112</definedName>
    <definedName name="T0?axis?ПРД?РЕГ">#REF!</definedName>
    <definedName name="T0?axis?ПФ?ПЛАН">'[64]0'!$I$7:$I$112,'[64]0'!$D$7:$D$112,'[64]0'!$K$7:$K$112,'[64]0'!$F$7:$F$112</definedName>
    <definedName name="T0?axis?ПФ?ФАКТ">'[64]0'!$J$7:$J$112,'[64]0'!$E$7:$E$112,'[64]0'!$L$7:$L$112,'[64]0'!$G$7:$G$112</definedName>
    <definedName name="T0?Copy1">#REF!</definedName>
    <definedName name="T0?Copy2">#REF!</definedName>
    <definedName name="T0?Copy3">#REF!</definedName>
    <definedName name="T0?Copy4">#REF!</definedName>
    <definedName name="T0?Data">'[64]0'!$D$8:$L$52,   '[64]0'!$D$54:$L$59,   '[64]0'!$D$63:$L$64,   '[64]0'!$D$68:$L$70,   '[64]0'!$D$72:$L$74,   '[64]0'!$D$77:$L$92,   '[64]0'!$D$95:$L$97,   '[64]0'!$D$99:$L$104,   '[64]0'!$D$107:$L$108,   '[64]0'!$D$111:$L$112</definedName>
    <definedName name="T0?item_ext?РОСТ">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.1">#REF!</definedName>
    <definedName name="T0?L26.2">#REF!</definedName>
    <definedName name="T0?L27.1">#REF!</definedName>
    <definedName name="T0?L27.2">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#REF!</definedName>
    <definedName name="T0?Table">#REF!</definedName>
    <definedName name="T0?Title">#REF!</definedName>
    <definedName name="T0?unit?МВТ">'[64]0'!$D$8:$H$8,   '[64]0'!$D$86:$H$86</definedName>
    <definedName name="T0?unit?МКВТЧ">#REF!</definedName>
    <definedName name="T0?unit?ПРЦ">'[64]0'!$D$87:$H$88,   '[64]0'!$D$96:$H$97,   '[64]0'!$D$107:$H$108,   '[64]0'!$D$111:$H$112,   '[64]0'!$I$7:$L$112</definedName>
    <definedName name="T0?unit?РУБ.ГКАЛ">'[64]0'!$D$89:$H$89,   '[64]0'!$D$92:$H$92</definedName>
    <definedName name="T0?unit?РУБ.МВТ.МЕС">#REF!</definedName>
    <definedName name="T0?unit?РУБ.ТКВТЧ">#REF!</definedName>
    <definedName name="T0?unit?ТГКАЛ">#REF!</definedName>
    <definedName name="T0?unit?ТРУБ">'[64]0'!$D$14:$H$52,   '[64]0'!$D$54:$H$59,   '[64]0'!$D$63:$H$64,   '[64]0'!$D$68:$H$70,   '[64]0'!$D$72:$H$74,   '[64]0'!$D$77:$H$77,   '[64]0'!$D$79:$H$81,   '[64]0'!$D$90:$H$91,   '[64]0'!$D$99:$H$104,   '[64]0'!$D$78:$H$78</definedName>
    <definedName name="T0_Copy1">#REF!</definedName>
    <definedName name="T1?axis?R?ОРГ">#REF!</definedName>
    <definedName name="T1?axis?R?ОРГ?">#REF!</definedName>
    <definedName name="T1?axis?ПРД?БАЗ">'[64]1'!$I$6:$J$23,'[64]1'!$F$6:$G$23</definedName>
    <definedName name="T1?axis?ПРД?ПРЕД">'[64]1'!$K$6:$L$23,'[64]1'!$D$6:$E$23</definedName>
    <definedName name="T1?axis?ПРД?РЕГ">#REF!</definedName>
    <definedName name="T1?axis?ПРД2?2005">#N/A</definedName>
    <definedName name="T1?axis?ПРД2?2006">#N/A</definedName>
    <definedName name="T1?axis?ПФ?ПЛАН">'[64]1'!$I$6:$I$23,'[64]1'!$D$6:$D$23,'[64]1'!$K$6:$K$23,'[64]1'!$F$6:$F$23</definedName>
    <definedName name="T1?axis?ПФ?ФАКТ">'[64]1'!$J$6:$J$23,'[64]1'!$E$6:$E$23,'[64]1'!$L$6:$L$23,'[64]1'!$G$6:$G$23</definedName>
    <definedName name="T1?Columns">#REF!</definedName>
    <definedName name="T1?Copy2">#REF!</definedName>
    <definedName name="T1?Copy3">#REF!</definedName>
    <definedName name="T1?Data">'[64]1'!$D$6:$L$12,   '[64]1'!$D$14:$L$18,   '[64]1'!$D$20:$L$23</definedName>
    <definedName name="T1?Fuel_type">#N/A</definedName>
    <definedName name="T1?item_ext?РОСТ">#REF!</definedName>
    <definedName name="T1?ItemComments">#REF!</definedName>
    <definedName name="T1?Items">#REF!</definedName>
    <definedName name="T1?L1">#REF!</definedName>
    <definedName name="T1?L1.1.1">#N/A</definedName>
    <definedName name="T1?L1.1.1.1">#N/A</definedName>
    <definedName name="T1?L1.1.2">#N/A</definedName>
    <definedName name="T1?L1.1.2.1">#N/A</definedName>
    <definedName name="T1?L1.1.2.1.1">#N/A</definedName>
    <definedName name="T1?L1.1.2.1.2">#N/A</definedName>
    <definedName name="T1?L1.1.2.1.3">#REF!,#REF!,#REF!,#REF!,P1_T1?L1.1.2.1.3,P2_T1?L1.1.2.1.3,P3_T1?L1.1.2.1.3</definedName>
    <definedName name="T1?L1.1.2.2">P1_T1?L1.1.2.2,P2_T1?L1.1.2.2,P3_T1?L1.1.2.2</definedName>
    <definedName name="T1?L1.1.2.3">P1_T1?L1.1.2.3,P2_T1?L1.1.2.3,P3_T1?L1.1.2.3</definedName>
    <definedName name="T1?L1.1.2.4">P1_T1?L1.1.2.4,P2_T1?L1.1.2.4,P3_T1?L1.1.2.4</definedName>
    <definedName name="T1?L1.1.2.5">P1_T1?L1.1.2.5,P2_T1?L1.1.2.5,P3_T1?L1.1.2.5</definedName>
    <definedName name="T1?L1.1.2.6">P1_T1?L1.1.2.6,P2_T1?L1.1.2.6,P3_T1?L1.1.2.6</definedName>
    <definedName name="T1?L1.1.2.7">P1_T1?L1.1.2.7,P2_T1?L1.1.2.7,P3_T1?L1.1.2.7</definedName>
    <definedName name="T1?L1.1.2.7.1">P1_T1?L1.1.2.7.1,P2_T1?L1.1.2.7.1,P3_T1?L1.1.2.7.1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M1">#N/A</definedName>
    <definedName name="T1?M2">#N/A</definedName>
    <definedName name="T1?Name">#REF!</definedName>
    <definedName name="T1?Region">#REF!</definedName>
    <definedName name="T1?Scope">#REF!</definedName>
    <definedName name="T1?Table">#REF!</definedName>
    <definedName name="T1?Title">#REF!</definedName>
    <definedName name="T1?unit?ГКАЛ">#N/A</definedName>
    <definedName name="T1?unit?МВТ">#REF!</definedName>
    <definedName name="T1?unit?ПРЦ">#REF!</definedName>
    <definedName name="T1?unit?РУБ.ГКАЛ">#N/A</definedName>
    <definedName name="T1?unit?РУБ.ТОНН">#N/A</definedName>
    <definedName name="T1?unit?СТР">#N/A</definedName>
    <definedName name="T1?unit?ТОНН">#N/A</definedName>
    <definedName name="T1?unit?ТРУБ">#N/A</definedName>
    <definedName name="T1_">#REF!</definedName>
    <definedName name="T1_2_Copy">#REF!</definedName>
    <definedName name="T1_Add_Town">#REF!</definedName>
    <definedName name="T1_Copy">#REF!</definedName>
    <definedName name="T1_Protect">#N/A</definedName>
    <definedName name="T1_unpr_all">'[65]1'!$G$14:$L$66,'[65]1'!$N$14:$S$66,'[65]1'!$U$14:$Z$66,'[65]1'!$U$77:$Z$122,'[65]1'!$N$77:$S$122,'[65]1'!$G$77:$L$122,'[65]1'!$G$140:$L$185,'[65]1'!$N$140:$S$185,'[65]1'!$U$140:$Z$185,'[65]1'!$U$207:$Z$252,'[65]1'!$N$207:$S$252,'[65]1'!$G$207:$L$252,'[65]1'!$G$275:$L$320,'[65]1'!$N$275:$S$320,'[65]1'!$U$275:$Z$320</definedName>
    <definedName name="T1_Unprotected">#REF!,#REF!,#REF!,#REF!,#REF!,#REF!,#REF!,#REF!</definedName>
    <definedName name="T10?axis?R?ДОГОВОР">'[64]10'!$D$9:$L$11, '[64]10'!$D$15:$L$17, '[64]10'!$D$21:$L$23, '[64]10'!$D$27:$L$29</definedName>
    <definedName name="T10?axis?R?ДОГОВОР?">'[64]10'!$B$9:$B$11, '[64]10'!$B$15:$B$17, '[64]10'!$B$21:$B$23, '[64]10'!$B$27:$B$29</definedName>
    <definedName name="T10?axis?ПРД?БАЗ">'[64]10'!$I$6:$J$31,'[64]10'!$F$6:$G$31</definedName>
    <definedName name="T10?axis?ПРД?ПРЕД">'[64]10'!$K$6:$L$31,'[64]10'!$D$6:$E$31</definedName>
    <definedName name="T10?axis?ПРД?РЕГ">#REF!</definedName>
    <definedName name="T10?axis?ПФ?ПЛАН">'[64]10'!$I$6:$I$31,'[64]10'!$D$6:$D$31,'[64]10'!$K$6:$K$31,'[64]10'!$F$6:$F$31</definedName>
    <definedName name="T10?axis?ПФ?ФАКТ">'[64]10'!$J$6:$J$31,'[64]10'!$E$6:$E$31,'[64]10'!$L$6:$L$31,'[64]10'!$G$6:$G$31</definedName>
    <definedName name="T10?Data">'[64]10'!$D$6:$L$7, '[64]10'!$D$9:$L$11, '[64]10'!$D$13:$L$13, '[64]10'!$D$15:$L$17, '[64]10'!$D$19:$L$19, '[64]10'!$D$21:$L$23, '[64]10'!$D$25:$L$25, '[64]10'!$D$27:$L$29, '[64]10'!$D$31:$L$31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Copy1">#REF!</definedName>
    <definedName name="T10_Copy2">#REF!</definedName>
    <definedName name="T10_Copy3">#REF!</definedName>
    <definedName name="T10_Copy4">#REF!</definedName>
    <definedName name="T10_ET">[15]TEHSHEET!#REF!</definedName>
    <definedName name="T10_OPT">#REF!</definedName>
    <definedName name="T10_ROZN">#REF!</definedName>
    <definedName name="T11?axis?R?ДОГОВОР">'[64]11'!$D$8:$L$11, '[64]11'!$D$15:$L$18, '[64]11'!$D$22:$L$23, '[64]11'!$D$29:$L$32, '[64]11'!$D$36:$L$39, '[64]11'!$D$43:$L$46, '[64]11'!$D$51:$L$54, '[64]11'!$D$58:$L$61, '[64]11'!$D$65:$L$68, '[64]11'!$D$72:$L$82</definedName>
    <definedName name="T11?axis?R?ДОГОВОР?">'[64]11'!$B$72:$B$82, '[64]11'!$B$65:$B$68, '[64]11'!$B$58:$B$61, '[64]11'!$B$51:$B$54, '[64]11'!$B$43:$B$46, '[64]11'!$B$36:$B$39, '[64]11'!$B$29:$B$33, '[64]11'!$B$22:$B$25, '[64]11'!$B$15:$B$18, '[64]11'!$B$8:$B$11</definedName>
    <definedName name="T11?axis?ПРД?БАЗ">'[64]11'!$I$6:$J$84,'[64]11'!$F$6:$G$84</definedName>
    <definedName name="T11?axis?ПРД?ПРЕД">'[64]11'!$K$6:$L$84,'[64]11'!$D$6:$E$84</definedName>
    <definedName name="T11?axis?ПРД?РЕГ">'[66]услуги непроизводств.'!#REF!</definedName>
    <definedName name="T11?axis?ПФ?ПЛАН">'[64]11'!$I$6:$I$84,'[64]11'!$D$6:$D$84,'[64]11'!$K$6:$K$84,'[64]11'!$F$6:$F$84</definedName>
    <definedName name="T11?axis?ПФ?ФАКТ">'[64]11'!$J$6:$J$84,'[64]11'!$E$6:$E$84,'[64]11'!$L$6:$L$84,'[64]11'!$G$6:$G$84</definedName>
    <definedName name="T11?Data">#N/A</definedName>
    <definedName name="T11?Name">'[66]услуги непроизводств.'!#REF!</definedName>
    <definedName name="T11_Copy1">'[66]услуги непроизводств.'!#REF!</definedName>
    <definedName name="T11_Copy2">'[66]услуги непроизводств.'!#REF!</definedName>
    <definedName name="T11_Copy3">'[66]услуги непроизводств.'!#REF!</definedName>
    <definedName name="T11_Copy4">'[66]услуги непроизводств.'!#REF!</definedName>
    <definedName name="T11_Copy5">'[66]услуги непроизводств.'!#REF!</definedName>
    <definedName name="T11_Copy6">'[66]услуги непроизводств.'!#REF!</definedName>
    <definedName name="T11_Copy7.1">'[66]услуги непроизводств.'!#REF!</definedName>
    <definedName name="T11_Copy7.2">'[66]услуги непроизводств.'!#REF!</definedName>
    <definedName name="T11_Copy8">'[66]услуги непроизводств.'!#REF!</definedName>
    <definedName name="T11_Copy9">'[66]услуги непроизводств.'!#REF!</definedName>
    <definedName name="T12?axis?R?ДОГОВОР">#REF!</definedName>
    <definedName name="T12?axis?R?ДОГОВОР?">#REF!</definedName>
    <definedName name="T12?axis?ПРД?БАЗ">'[64]12'!$J$6:$K$20,'[64]12'!$G$6:$H$20</definedName>
    <definedName name="T12?axis?ПРД?ПРЕД">'[64]12'!$L$6:$M$20,'[64]12'!$E$6:$F$20</definedName>
    <definedName name="T12?axis?ПРД?РЕГ">#REF!</definedName>
    <definedName name="T12?axis?ПФ?ПЛАН">'[64]12'!$J$6:$J$20,'[64]12'!$E$6:$E$20,'[64]12'!$L$6:$L$20,'[64]12'!$G$6:$G$20</definedName>
    <definedName name="T12?axis?ПФ?ФАКТ">'[64]12'!$K$6:$K$20,'[64]12'!$F$6:$F$20,'[64]12'!$M$6:$M$20,'[64]12'!$H$6:$H$20</definedName>
    <definedName name="T12?Data">'[64]12'!$E$6:$M$9,  '[64]12'!$E$11:$M$18,  '[64]12'!$E$20:$M$20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'[64]12'!$A$16:$M$16, '[64]12'!$A$14:$M$14, '[64]12'!$A$12:$M$12, '[64]12'!$A$18:$M$18</definedName>
    <definedName name="T12?L2.x">'[64]12'!$A$15:$M$15, '[64]12'!$A$13:$M$13, '[64]12'!$A$11:$M$11, '[64]12'!$A$17:$M$17</definedName>
    <definedName name="T12?L3">#REF!</definedName>
    <definedName name="T12?Name">#REF!</definedName>
    <definedName name="T12?Table">#REF!</definedName>
    <definedName name="T12?Title">#REF!</definedName>
    <definedName name="T12?unit?ГА">'[64]12'!$E$16:$I$16, '[64]12'!$E$14:$I$14, '[64]12'!$E$9:$I$9, '[64]12'!$E$12:$I$12, '[64]12'!$E$18:$I$18, '[64]12'!$E$7:$I$7</definedName>
    <definedName name="T12?unit?ПРЦ">#REF!</definedName>
    <definedName name="T12?unit?ТРУБ">'[64]12'!$E$15:$I$15, '[64]12'!$E$13:$I$13, '[64]12'!$E$6:$I$6, '[64]12'!$E$8:$I$8, '[64]12'!$E$11:$I$11, '[64]12'!$E$17:$I$17, '[64]12'!$E$20:$I$20</definedName>
    <definedName name="T12_Copy">#REF!</definedName>
    <definedName name="T13?axis?ПРД?БАЗ">'[64]13'!$I$6:$J$16,'[64]13'!$F$6:$G$16</definedName>
    <definedName name="T13?axis?ПРД?ПРЕД">'[64]13'!$K$6:$L$16,'[64]13'!$D$6:$E$16</definedName>
    <definedName name="T13?axis?ПРД?РЕГ">#REF!</definedName>
    <definedName name="T13?axis?ПФ?ПЛАН">'[64]13'!$I$6:$I$16,'[64]13'!$D$6:$D$16,'[64]13'!$K$6:$K$16,'[64]13'!$F$6:$F$16</definedName>
    <definedName name="T13?axis?ПФ?ФАКТ">'[64]13'!$J$6:$J$16,'[64]13'!$E$6:$E$16,'[64]13'!$L$6:$L$16,'[64]13'!$G$6:$G$16</definedName>
    <definedName name="T13?Data">'[64]13'!$D$6:$L$7, '[64]13'!$D$8:$L$8, '[64]13'!$D$9:$L$16</definedName>
    <definedName name="T13?item_ext?РОСТ">#REF!</definedName>
    <definedName name="T13?L1.1">#REF!</definedName>
    <definedName name="T13?L1.2">#REF!</definedName>
    <definedName name="T13?L2">#REF!</definedName>
    <definedName name="T13?L2.1">#REF!</definedName>
    <definedName name="T13?L2.1.1">#REF!</definedName>
    <definedName name="T13?L2.1.2">#REF!</definedName>
    <definedName name="T13?L2.2">#REF!</definedName>
    <definedName name="T13?L2.2.1">#REF!</definedName>
    <definedName name="T13?L2.2.2">#REF!</definedName>
    <definedName name="T13?L3">#REF!</definedName>
    <definedName name="T13?L4">#REF!</definedName>
    <definedName name="T13?Name">#REF!</definedName>
    <definedName name="T13?Table">#REF!</definedName>
    <definedName name="T13?Title">#REF!</definedName>
    <definedName name="T13?unit?МКВТЧ">#REF!</definedName>
    <definedName name="T13?unit?ПРЦ">#REF!</definedName>
    <definedName name="T13?unit?РУБ.ТМКБ">'[64]13'!$D$14:$H$14,'[64]13'!$D$11:$H$11</definedName>
    <definedName name="T13?unit?ТГКАЛ">#REF!</definedName>
    <definedName name="T13?unit?ТМКБ">'[64]13'!$D$13:$H$13,'[64]13'!$D$10:$H$10</definedName>
    <definedName name="T13?unit?ТРУБ">'[64]13'!$D$12:$H$12,'[64]13'!$D$15:$H$16,'[64]13'!$D$8:$H$9</definedName>
    <definedName name="T14?axis?R?ВРАС">#REF!</definedName>
    <definedName name="T14?axis?R?ВРАС?">#REF!</definedName>
    <definedName name="T14?axis?ПРД?БАЗ">'[64]14'!$J$6:$K$20,'[64]14'!$G$6:$H$20</definedName>
    <definedName name="T14?axis?ПРД?ПРЕД">'[64]14'!$L$6:$M$20,'[64]14'!$E$6:$F$20</definedName>
    <definedName name="T14?axis?ПРД?РЕГ">#REF!</definedName>
    <definedName name="T14?axis?ПФ?ПЛАН">'[64]14'!$G$6:$G$20,'[64]14'!$J$6:$J$20,'[64]14'!$L$6:$L$20,'[64]14'!$E$6:$E$20</definedName>
    <definedName name="T14?axis?ПФ?ФАКТ">'[64]14'!$H$6:$H$20,'[64]14'!$K$6:$K$20,'[64]14'!$M$6:$M$20,'[64]14'!$F$6:$F$20</definedName>
    <definedName name="T14?Data">'[64]14'!$E$7:$M$18,  '[64]14'!$E$20:$M$20</definedName>
    <definedName name="T14?item_ext?РОСТ">#REF!</definedName>
    <definedName name="T14?L1">'[64]14'!$A$13:$M$13, '[64]14'!$A$10:$M$10, '[64]14'!$A$7:$M$7, '[64]14'!$A$16:$M$16</definedName>
    <definedName name="T14?L1.1">'[64]14'!$A$14:$M$14, '[64]14'!$A$11:$M$11, '[64]14'!$A$8:$M$8, '[64]14'!$A$17:$M$17</definedName>
    <definedName name="T14?L1.2">'[64]14'!$A$15:$M$15, '[64]14'!$A$12:$M$12, '[64]14'!$A$9:$M$9, '[64]14'!$A$18:$M$18</definedName>
    <definedName name="T14?L2">#REF!</definedName>
    <definedName name="T14?Name">#REF!</definedName>
    <definedName name="T14?Table">#REF!</definedName>
    <definedName name="T14?Title">#REF!</definedName>
    <definedName name="T14?unit?ПРЦ">'[64]14'!$E$15:$I$15, '[64]14'!$E$12:$I$12, '[64]14'!$E$9:$I$9, '[64]14'!$E$18:$I$18, '[64]14'!$J$6:$M$20</definedName>
    <definedName name="T14?unit?ТРУБ">'[64]14'!$E$13:$I$14, '[64]14'!$E$10:$I$11, '[64]14'!$E$7:$I$8, '[64]14'!$E$16:$I$17, '[64]14'!$E$20:$I$20</definedName>
    <definedName name="T14_Copy">#REF!</definedName>
    <definedName name="T15?axis?ПРД?БАЗ">'[64]15'!$I$6:$J$11,'[64]15'!$F$6:$G$11</definedName>
    <definedName name="T15?axis?ПРД?ПРЕД">'[64]15'!$K$6:$L$11,'[64]15'!$D$6:$E$11</definedName>
    <definedName name="T15?axis?ПФ?ПЛАН">'[64]15'!$I$6:$I$11,'[64]15'!$D$6:$D$11,'[64]15'!$K$6:$K$11,'[64]15'!$F$6:$F$11</definedName>
    <definedName name="T15?axis?ПФ?ФАКТ">'[64]15'!$J$6:$J$11,'[64]15'!$E$6:$E$11,'[64]15'!$L$6:$L$11,'[64]15'!$G$6:$G$11</definedName>
    <definedName name="T15?Columns">#REF!</definedName>
    <definedName name="T15?item_ext?РОСТ">[66]экология!#REF!</definedName>
    <definedName name="T15?ItemComments">#REF!</definedName>
    <definedName name="T15?Items">#REF!</definedName>
    <definedName name="T15?Name">[66]экология!#REF!</definedName>
    <definedName name="T15?Scope">#REF!</definedName>
    <definedName name="T15?unit?ПРЦ">[66]экология!#REF!</definedName>
    <definedName name="T15?ВРАС">#REF!</definedName>
    <definedName name="T15_Change1">'[67]15'!$L$9:$L$14,'[67]15'!$L$16:$L$17,'[67]15'!$L$19:$L$21,'[67]15'!$L$25:$L$29,'[67]15'!$L$31:$L$34,'[67]15'!$L$36:$L$73,'[67]15'!$L$77:$L$78</definedName>
    <definedName name="T15_Data">'[67]15'!$E$82:$H$88,'[67]15'!$E$75:$H$79,'[67]15'!$E$36:$H$73,'[67]15'!$E$31:$H$34,'[67]15'!$E$25:$H$29,'[67]15'!$E$9:$H$23,'[67]15'!$I$9:$K$14,'[67]15'!$I$16:$K$17,'[67]15'!$I$19:$K$21,'[67]15'!$I$25:$K$29,'[67]15'!$I$31:$K$34,'[67]15'!$I$36:$K$73,'[67]15'!$I$77:$K$78,'[67]15'!$I$82:$K$83,'[67]15'!$I$85:$K$88</definedName>
    <definedName name="T15_Protect">'[41]15'!$E$25:$I$29,'[41]15'!$E$31:$I$34,'[41]15'!$E$36:$I$40,'[41]15'!$E$44:$I$45,'[41]15'!$E$9:$I$17,'[41]15'!$B$36:$B$40,'[41]15'!$E$19:$I$21</definedName>
    <definedName name="T15_Protected">'[67]15'!$E$9:$K$23,'[67]15'!$E$25:$K$34,'[67]15'!$E$36:$K$73,'[67]15'!$E$75:$K$79,'[67]15'!$E$81:$K$88</definedName>
    <definedName name="T15_write1">'[67]15'!$L$9:$L$23,'[67]15'!$L$25:$L$29,'[67]15'!$L$31:$L$34,'[67]15'!$L$36:$L$79,'[67]15'!$L$84</definedName>
    <definedName name="T16?axis?R?ДОГОВОР">#N/A</definedName>
    <definedName name="T16?axis?R?ДОГОВОР?">#N/A</definedName>
    <definedName name="T16?axis?R?ОРГ">#REF!</definedName>
    <definedName name="T16?axis?R?ОРГ?">#REF!</definedName>
    <definedName name="T16?axis?ПРД?БАЗ">'[64]16'!$J$6:$K$88,               '[64]16'!$G$6:$H$88</definedName>
    <definedName name="T16?axis?ПРД?ПРЕД">'[64]16'!$L$6:$M$88,               '[64]16'!$E$6:$F$88</definedName>
    <definedName name="T16?axis?ПРД?РЕГ">#REF!</definedName>
    <definedName name="T16?axis?ПФ?ПЛАН">'[64]16'!$J$6:$J$88,               '[64]16'!$E$6:$E$88,               '[64]16'!$L$6:$L$88,               '[64]16'!$G$6:$G$88</definedName>
    <definedName name="T16?axis?ПФ?ФАКТ">'[64]16'!$K$6:$K$88,               '[64]16'!$F$6:$F$88,               '[64]16'!$M$6:$M$88,               '[64]16'!$H$6:$H$88</definedName>
    <definedName name="T16?Columns">#REF!</definedName>
    <definedName name="T16?Data">#REF!</definedName>
    <definedName name="T16?item_ext?РОСТ">#REF!</definedName>
    <definedName name="T16?ItemComments">#REF!</definedName>
    <definedName name="T16?Items">#REF!</definedName>
    <definedName name="T16?L1">#N/A</definedName>
    <definedName name="T16?L1.x">#N/A</definedName>
    <definedName name="T16?L2">#REF!</definedName>
    <definedName name="T16?Name">#REF!</definedName>
    <definedName name="T16?Scope">#REF!</definedName>
    <definedName name="T16?Table">#REF!</definedName>
    <definedName name="T16?Title">#REF!</definedName>
    <definedName name="T16?unit?ПРЦ">#REF!</definedName>
    <definedName name="T16?unit?ТРУБ">#REF!</definedName>
    <definedName name="T16?Units">#REF!</definedName>
    <definedName name="T16_Change1">'[67]16'!$N$7,'[67]16'!$N$10:$N$11,'[67]16'!$N$13:$N$14,'[67]16'!$N$17,'[67]16'!$N$20,'[67]16'!$N$23,'[67]16'!$N$26,'[67]16'!$N$29,'[67]16'!$N$33:$N$34,'[67]16'!$N$38:$N$40,'[67]16'!$N$44</definedName>
    <definedName name="T16_Copy">#REF!</definedName>
    <definedName name="T16_Copy2">#REF!</definedName>
    <definedName name="T16_Data">'[67]16'!$G$7:$M$7,'[67]16'!$G$10:$M$15,'[67]16'!$G$17:$M$18,'[67]16'!$G$20:$M$21,'[67]16'!$G$23:$M$24,'[67]16'!$G$26:$M$27,'[67]16'!$G$29:$M$31,'[67]16'!$G$33:$M$35,'[67]16'!$G$37:$M$41,'[67]16'!$G$43:$M$47</definedName>
    <definedName name="T16_Protect">'[41]16'!$G$44:$K$44,'[41]16'!$G$7:$K$8,P1_T16_Protect</definedName>
    <definedName name="T17.1?axis?C?НП">'[64]17.1'!$E$6:$L$16, '[64]17.1'!$E$18:$L$28</definedName>
    <definedName name="T17.1?axis?C?НП?">#REF!</definedName>
    <definedName name="T17.1?axis?ПРД?БАЗ">#REF!</definedName>
    <definedName name="T17.1?axis?ПРД?РЕГ">#REF!</definedName>
    <definedName name="T17.1?Data">'[64]17.1'!$E$6:$L$16, '[64]17.1'!$N$6:$N$16, '[64]17.1'!$E$18:$L$28, '[64]17.1'!$N$18:$N$28</definedName>
    <definedName name="T17.1?Equipment">#REF!</definedName>
    <definedName name="T17.1?item_ext?ВСЕГО">'[64]17.1'!$N$6:$N$16, '[64]17.1'!$N$18:$N$28</definedName>
    <definedName name="T17.1?ItemComments">#REF!</definedName>
    <definedName name="T17.1?Items">#REF!</definedName>
    <definedName name="T17.1?L1">'[64]17.1'!$A$6:$N$6, '[64]17.1'!$A$18:$N$18</definedName>
    <definedName name="T17.1?L2">'[64]17.1'!$A$7:$N$7, '[64]17.1'!$A$19:$N$19</definedName>
    <definedName name="T17.1?L3">'[64]17.1'!$A$8:$N$8, '[64]17.1'!$A$20:$N$20</definedName>
    <definedName name="T17.1?L3.1">'[64]17.1'!$A$9:$N$9, '[64]17.1'!$A$21:$N$21</definedName>
    <definedName name="T17.1?L4">'[64]17.1'!$A$10:$N$10, '[64]17.1'!$A$22:$N$22</definedName>
    <definedName name="T17.1?L4.1">'[64]17.1'!$A$11:$N$11, '[64]17.1'!$A$23:$N$23</definedName>
    <definedName name="T17.1?L5">'[64]17.1'!$A$12:$N$12, '[64]17.1'!$A$24:$N$24</definedName>
    <definedName name="T17.1?L5.1">'[64]17.1'!$A$13:$N$13, '[64]17.1'!$A$25:$N$25</definedName>
    <definedName name="T17.1?L6">'[64]17.1'!$A$14:$N$14, '[64]17.1'!$A$26:$N$26</definedName>
    <definedName name="T17.1?L7">'[64]17.1'!$A$15:$N$15, '[64]17.1'!$A$27:$N$27</definedName>
    <definedName name="T17.1?L8">'[64]17.1'!$A$16:$N$16, '[64]17.1'!$A$28:$N$28</definedName>
    <definedName name="T17.1?Name">#REF!</definedName>
    <definedName name="T17.1?Scope">#REF!</definedName>
    <definedName name="T17.1?Table">#REF!</definedName>
    <definedName name="T17.1?Title">#REF!</definedName>
    <definedName name="T17.1?unit?РУБ">'[64]17.1'!$D$9:$N$9, '[64]17.1'!$D$11:$N$11, '[64]17.1'!$D$13:$N$13, '[64]17.1'!$D$21:$N$21, '[64]17.1'!$D$23:$N$23, '[64]17.1'!$D$25:$N$25</definedName>
    <definedName name="T17.1?unit?ТРУБ">'[64]17.1'!$D$8:$N$8, '[64]17.1'!$D$10:$N$10, '[64]17.1'!$D$12:$N$12, '[64]17.1'!$D$14:$N$16, '[64]17.1'!$D$20:$N$20, '[64]17.1'!$D$22:$N$22, '[64]17.1'!$D$24:$N$24, '[64]17.1'!$D$26:$N$28</definedName>
    <definedName name="T17.1?unit?ЧДН">'[64]17.1'!$D$7:$N$7, '[64]17.1'!$D$19:$N$19</definedName>
    <definedName name="T17.1?unit?ЧЕЛ">'[64]17.1'!$D$18:$N$18, '[64]17.1'!$D$6:$N$6</definedName>
    <definedName name="T17.1_Copy">#REF!</definedName>
    <definedName name="T17.1_Protect">'[41]17.1'!$D$14:$F$17,'[41]17.1'!$D$19:$F$22,'[41]17.1'!$I$9:$I$12,'[41]17.1'!$I$14:$I$17,'[41]17.1'!$I$19:$I$22,'[41]17.1'!$D$9:$F$12</definedName>
    <definedName name="T17?axis?ПРД?БАЗ">'[64]17'!$I$6:$J$13,'[64]17'!$F$6:$G$13</definedName>
    <definedName name="T17?axis?ПРД?ПРЕД">'[64]17'!$K$6:$L$13,'[64]17'!$D$6:$E$13</definedName>
    <definedName name="T17?axis?ПРД?РЕГ">#REF!</definedName>
    <definedName name="T17?axis?ПФ?ПЛАН">'[64]17'!$I$6:$I$13,'[64]17'!$D$6:$D$13,'[64]17'!$K$6:$K$13,'[64]17'!$F$6:$F$13</definedName>
    <definedName name="T17?axis?ПФ?ФАКТ">'[64]17'!$J$6:$J$13,'[64]17'!$E$6:$E$13,'[64]17'!$L$6:$L$13,'[64]17'!$G$6:$G$13</definedName>
    <definedName name="T17?Columns">#REF!</definedName>
    <definedName name="T17?Data">#REF!</definedName>
    <definedName name="T17?item_ext?РОСТ">#REF!</definedName>
    <definedName name="T17?ItemComments">#REF!</definedName>
    <definedName name="T17?Items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Scope">#REF!</definedName>
    <definedName name="T17?Table">#REF!</definedName>
    <definedName name="T17?Title">#REF!</definedName>
    <definedName name="T17?unit?ГКАЛЧ">'[26]29'!$M$26:$M$33,'[26]29'!$P$26:$P$33,'[26]29'!$G$52:$G$59,'[26]29'!$J$52:$J$59,'[26]29'!$M$52:$M$59,'[26]29'!$P$52:$P$59,'[26]29'!$G$26:$G$33,'[26]29'!$J$26:$J$33</definedName>
    <definedName name="T17?unit?РУБ.ГКАЛ">'[26]29'!$O$18:$O$25,P1_T17?unit?РУБ.ГКАЛ,P2_T17?unit?РУБ.ГКАЛ</definedName>
    <definedName name="T17?unit?ТГКАЛ">'[26]29'!$P$18:$P$25,P1_T17?unit?ТГКАЛ,P2_T17?unit?ТГКАЛ</definedName>
    <definedName name="T17?unit?ТРУБ">#REF!</definedName>
    <definedName name="T17?unit?ТРУБ.ГКАЛЧ.МЕС">'[26]29'!$L$26:$L$33,'[26]29'!$O$26:$O$33,'[26]29'!$F$52:$F$59,'[26]29'!$I$52:$I$59,'[26]29'!$L$52:$L$59,'[26]29'!$O$52:$O$59,'[26]29'!$F$26:$F$33,'[26]29'!$I$26:$I$33</definedName>
    <definedName name="T17?unit?ЧДН">#REF!</definedName>
    <definedName name="T17?unit?ЧЕЛ">#REF!</definedName>
    <definedName name="T17_1_Change1">'[67]17.1'!$L$9:$L$12,'[67]17.1'!$L$14:$L$17,'[67]17.1'!$L$19:$L$22</definedName>
    <definedName name="T17_Protect">'[41]21.3'!$E$66:$I$69,'[41]21.3'!$E$10:$I$10,P1_T17_Protect</definedName>
    <definedName name="T17_Protection">#N/A</definedName>
    <definedName name="T18.1?Data">P1_T18.1?Data,P2_T18.1?Data</definedName>
    <definedName name="T18.2?Columns">#REF!</definedName>
    <definedName name="T18.2?item_ext?СБЫТ">'[41]18.2'!#REF!,'[41]18.2'!#REF!</definedName>
    <definedName name="T18.2?ItemComments">#REF!</definedName>
    <definedName name="T18.2?Items">#REF!</definedName>
    <definedName name="T18.2?Scope">#REF!</definedName>
    <definedName name="T18.2?Units">#REF!</definedName>
    <definedName name="T18.2?ВРАС">'[41]18.2'!$B$34:$B$38,'[41]18.2'!$B$28:$B$30</definedName>
    <definedName name="T18.2_Protect">'[41]18.2'!$F$58:$J$59,'[41]18.2'!$F$62:$J$62,'[41]18.2'!$F$64:$J$67,'[41]18.2'!$F$6:$J$8,P1_T18.2_Protect</definedName>
    <definedName name="T18?axis?R?ДОГОВОР">'[64]18'!$D$14:$L$16,'[64]18'!$D$20:$L$22,'[64]18'!$D$26:$L$28,'[64]18'!$D$32:$L$34,'[64]18'!$D$38:$L$40,'[64]18'!$D$8:$L$10</definedName>
    <definedName name="T18?axis?R?ДОГОВОР?">'[64]18'!$B$14:$B$16,'[64]18'!$B$20:$B$22,'[64]18'!$B$26:$B$28,'[64]18'!$B$32:$B$34,'[64]18'!$B$38:$B$40,'[64]18'!$B$8:$B$10</definedName>
    <definedName name="T18?axis?ПРД?БАЗ">'[64]18'!$I$6:$J$42,'[64]18'!$F$6:$G$42</definedName>
    <definedName name="T18?axis?ПРД?ПРЕД">'[64]18'!$K$6:$L$42,'[64]18'!$D$6:$E$42</definedName>
    <definedName name="T18?axis?ПФ?ПЛАН">'[64]18'!$I$6:$I$42,'[64]18'!$D$6:$D$42,'[64]18'!$K$6:$K$42,'[64]18'!$F$6:$F$42</definedName>
    <definedName name="T18?axis?ПФ?ФАКТ">'[64]18'!$J$6:$J$42,'[64]18'!$E$6:$E$42,'[64]18'!$L$6:$L$42,'[64]18'!$G$6:$G$42</definedName>
    <definedName name="T18_2_Change1">'[67]18.2'!$M$6:$M$8,'[67]18.2'!$M$12:$M$19,'[67]18.2'!$M$22:$M$25,'[67]18.2'!$M$28:$M$40,'[67]18.2'!$M$42,'[67]18.2'!$M$44:$M$55,'[67]18.2'!$M$59:$M$64,'[67]18.2'!$M$71,'[67]18.2'!$M$75:$M$76,'[67]18.2'!$M$79,'[67]18.2'!$M$81:$M$84</definedName>
    <definedName name="T18_2_Data">'[67]18.2'!$F$6:$L$9,'[67]18.2'!$F$11:$L$20,'[67]18.2'!$F$22:$L$26,'[67]18.2'!$F$28:$L$40,'[67]18.2'!$F$42:$L$42,'[67]18.2'!$F$44:$L$55,'[67]18.2'!$F$59:$L$65,'[67]18.2'!$F$67:$L$73,'[67]18.2'!$F$75:$L$76,'[67]18.2'!$F$57:$K$57</definedName>
    <definedName name="T18_Copy1">[66]страховые!#REF!</definedName>
    <definedName name="T18_Copy2">[66]страховые!#REF!</definedName>
    <definedName name="T18_Copy3">[66]страховые!#REF!</definedName>
    <definedName name="T18_Copy4">[66]страховые!#REF!</definedName>
    <definedName name="T18_Copy5">[66]страховые!#REF!</definedName>
    <definedName name="T18_Copy6">[66]страховые!#REF!</definedName>
    <definedName name="T19.1.1?Data">P1_T19.1.1?Data,P2_T19.1.1?Data</definedName>
    <definedName name="T19.1.2?Data">P1_T19.1.2?Data,P2_T19.1.2?Data</definedName>
    <definedName name="T19.2?Data">P1_T19.2?Data,P2_T19.2?Data</definedName>
    <definedName name="T19?axis?R?ВРАС?">[66]НИОКР!#REF!</definedName>
    <definedName name="T19?axis?R?ДОГОВОР">'[64]19'!$E$8:$M$9,'[64]19'!$E$13:$M$14,'[64]19'!$E$18:$M$18,'[64]19'!$E$26:$M$27,'[64]19'!$E$22:$M$22</definedName>
    <definedName name="T19?axis?R?ДОГОВОР?">'[64]19'!$A$8:$A$9,'[64]19'!$A$13:$A$14,'[64]19'!$A$18,'[64]19'!$A$26:$A$27,'[64]19'!$A$22</definedName>
    <definedName name="T19?axis?ПРД?БАЗ">'[64]19'!$J$6:$K$30,'[64]19'!$G$6:$H$30</definedName>
    <definedName name="T19?axis?ПРД?ПРЕД">'[64]19'!$L$6:$M$30,'[64]19'!$E$6:$F$30</definedName>
    <definedName name="T19?axis?ПФ?ПЛАН">'[64]19'!$J$6:$J$30,'[64]19'!$E$6:$E$30,'[64]19'!$L$6:$L$30,'[64]19'!$G$6:$G$30</definedName>
    <definedName name="T19?axis?ПФ?ФАКТ">'[64]19'!$K$6:$K$30,'[64]19'!$F$6:$F$30,'[64]19'!$M$6:$M$30,'[64]19'!$H$6:$H$30</definedName>
    <definedName name="T19?Data">'[26]19'!$J$8:$M$16,'[26]19'!$C$8:$H$16</definedName>
    <definedName name="T19?item_ext?РОСТ">[66]НИОКР!#REF!</definedName>
    <definedName name="T19?L1">'[64]19'!$A$16:$M$16, '[64]19'!$A$11:$M$11, '[64]19'!$A$6:$M$6, '[64]19'!$A$20:$M$20, '[64]19'!$A$24:$M$24</definedName>
    <definedName name="T19?L1.x">'[64]19'!$A$18:$M$18, '[64]19'!$A$13:$M$14, '[64]19'!$A$8:$M$9, '[64]19'!$A$22:$M$22, '[64]19'!$A$26:$M$27</definedName>
    <definedName name="T19?Name">[66]НИОКР!#REF!</definedName>
    <definedName name="T19?unit?ПРЦ">[66]НИОКР!#REF!</definedName>
    <definedName name="T19_Copy">[66]НИОКР!#REF!</definedName>
    <definedName name="T19_Copy2">[66]НИОКР!#REF!</definedName>
    <definedName name="T19_Protection">'[26]19'!$E$13:$H$13,'[26]19'!$E$15:$H$15,'[26]19'!$J$8:$M$11,'[26]19'!$J$13:$M$13,'[26]19'!$J$15:$M$15,'[26]19'!$E$4:$H$4,'[26]19'!$J$4:$M$4,'[26]19'!$E$8:$H$11</definedName>
    <definedName name="T2.1?Data">#N/A</definedName>
    <definedName name="T2.1?Protection">P6_T2.1?Protection</definedName>
    <definedName name="T2.1_DiapProt">'[43]2007 (Min)'!$G$47:$H$47,'[43]2007 (Min)'!$K$44:$L$44,'[43]2007 (Min)'!$K$47:$L$47,'[43]2007 (Min)'!$O$44:$P$44,'[43]2007 (Min)'!$O$47:$P$47</definedName>
    <definedName name="T2.1_Protect">P4_T2.1_Protect,P5_T2.1_Protect,P6_T2.1_Protect,P7_T2.1_Protect</definedName>
    <definedName name="T2.2?Protection">P3_T2.2?Protection,P4_T2.2?Protection</definedName>
    <definedName name="T2.2_DiapProt">'[43]2007 (Max)'!$G$28,P1_T2.2_DiapProt</definedName>
    <definedName name="T2.3_Protect">'[41]2.3'!$F$30:$G$34,'[41]2.3'!$H$24:$K$28</definedName>
    <definedName name="t2.9.">#N/A</definedName>
    <definedName name="t2.9.2">#N/A</definedName>
    <definedName name="t2.9.2.">#N/A</definedName>
    <definedName name="T2?axis?C?РЕШ">#REF!,#REF!,#REF!,#REF!,#REF!,#REF!</definedName>
    <definedName name="T2?axis?C?РЕШ?">#REF!,#REF!</definedName>
    <definedName name="T2?axis?R?ОРГ">#REF!</definedName>
    <definedName name="T2?axis?R?ОРГ?">#REF!</definedName>
    <definedName name="T2?axis?ПРД?БАЗ">'[64]2'!$I$6:$J$19,'[64]2'!$F$6:$G$19</definedName>
    <definedName name="T2?axis?ПРД?ПРЕД">'[64]2'!$K$6:$L$19,'[64]2'!$D$6:$E$19</definedName>
    <definedName name="T2?axis?ПРД?РЕГ">#REF!</definedName>
    <definedName name="T2?axis?ПРД2?2005">#REF!,#REF!</definedName>
    <definedName name="T2?axis?ПРД2?2006">#REF!,#REF!</definedName>
    <definedName name="T2?axis?ПФ?ПЛАН">'[64]2'!$I$6:$I$19,'[64]2'!$D$6:$D$19,'[64]2'!$K$6:$K$19,'[64]2'!$F$6:$F$19</definedName>
    <definedName name="T2?axis?ПФ?ФАКТ">'[64]2'!$J$6:$J$19,'[64]2'!$E$6:$E$19,'[64]2'!$L$6:$L$19,'[64]2'!$G$6:$G$19</definedName>
    <definedName name="T2?Columns">#REF!</definedName>
    <definedName name="T2?Copy1">#REF!</definedName>
    <definedName name="T2?Copy2">#REF!</definedName>
    <definedName name="T2?Copy3">#REF!</definedName>
    <definedName name="T2?Data">#REF!</definedName>
    <definedName name="T2?Entities">#REF!</definedName>
    <definedName name="T2?item_ext?РОСТ">#REF!</definedName>
    <definedName name="T2?ItemComments">#REF!</definedName>
    <definedName name="T2?Items">#REF!</definedName>
    <definedName name="T2?L1">#REF!</definedName>
    <definedName name="T2?L1.1.1">#REF!,#REF!</definedName>
    <definedName name="T2?L1.1.1.1">#REF!,#REF!</definedName>
    <definedName name="T2?L1.1.2">#REF!,#REF!</definedName>
    <definedName name="T2?L1.1.2.1">#REF!,#REF!</definedName>
    <definedName name="T2?L1.1.3">#REF!,#REF!</definedName>
    <definedName name="T2?L1.1.3.1">#REF!,#REF!</definedName>
    <definedName name="T2?L1.1.3.10">#REF!,#REF!</definedName>
    <definedName name="T2?L1.1.3.2">#REF!,#REF!</definedName>
    <definedName name="T2?L1.1.3.3">#REF!,#REF!</definedName>
    <definedName name="T2?L1.1.3.4">#REF!,#REF!</definedName>
    <definedName name="T2?L1.1.3.5">#REF!,#REF!</definedName>
    <definedName name="T2?L1.1.3.6">#REF!,#REF!</definedName>
    <definedName name="T2?L1.1.3.7">#REF!,#REF!</definedName>
    <definedName name="T2?L1.1.3.8">#REF!,#REF!</definedName>
    <definedName name="T2?L1.1.3.9">#REF!,#REF!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#REF!</definedName>
    <definedName name="T2?Protection">P1_T2?Protection,P2_T2?Protection</definedName>
    <definedName name="T2?Region">#REF!</definedName>
    <definedName name="T2?Scope">#REF!</definedName>
    <definedName name="T2?Table">#REF!</definedName>
    <definedName name="T2?Title">#REF!</definedName>
    <definedName name="T2?unit?КВТЧ.ГКАЛ">#REF!</definedName>
    <definedName name="T2?unit?МКБ">#REF!,#REF!,#REF!,#REF!</definedName>
    <definedName name="T2?unit?МКВТЧ">'[64]2'!$D$6:$H$8,   '[64]2'!$D$10:$H$10,   '[64]2'!$D$12:$H$13,   '[64]2'!$D$15:$H$15</definedName>
    <definedName name="T2?unit?МКУБ">#REF!,#REF!,#REF!,#REF!</definedName>
    <definedName name="T2?unit?ПРЦ">'[64]2'!$D$9:$H$9,   '[64]2'!$D$14:$H$14,   '[64]2'!$I$6:$L$19,   '[64]2'!$D$18:$H$18</definedName>
    <definedName name="T2?unit?РУБ.МКБ">#REF!,#REF!,#REF!,#REF!</definedName>
    <definedName name="T2?unit?ТГКАЛ">'[64]2'!$D$16:$H$17,   '[64]2'!$D$19:$H$19</definedName>
    <definedName name="T2?unit?ТРУБ">#REF!,#REF!,#REF!,#REF!</definedName>
    <definedName name="T2?unit?ТЫС.МКБ">#REF!,#REF!,#REF!,#REF!</definedName>
    <definedName name="T2_">#REF!</definedName>
    <definedName name="T2_1_Protect">P4_T2_1_Protect,P5_T2_1_Protect,P6_T2_1_Protect,P7_T2_1_Protect</definedName>
    <definedName name="T2_2_Protect">P4_T2_2_Protect,P5_T2_2_Protect,P6_T2_2_Protect,P7_T2_2_Protect</definedName>
    <definedName name="T2_Add_Town">#REF!</definedName>
    <definedName name="T2_Copy">#REF!</definedName>
    <definedName name="T2_DiapProt">P1_T2_DiapProt,P2_T2_DiapProt</definedName>
    <definedName name="T2_Protect">P4_T2_Protect,P5_T2_Protect,P6_T2_Protect</definedName>
    <definedName name="T2_unpr_all">'[65]2'!$G$13:$L$58,'[65]2'!$N$13:$S$58,'[65]2'!$U$13:$Z$58,'[65]2'!$G$74:$L$119,'[65]2'!$N$74:$S$119,'[65]2'!$U$74:$Z$120,'[65]2'!$Z$119:$Z$120,'[65]2'!$N$134:$S$180,'[65]2'!$U$134:$Z$180,'[65]2'!$N$195:$S$241,'[65]2'!$U$195:$Z$241,'[65]2'!$N$257:$R$268,'[65]2'!$S$257:$S$302,'[65]2'!$N$269:$R$302,'[65]2'!$U$257:$Z$302,'[65]2'!$N$318</definedName>
    <definedName name="T2_Unprotected">#REF!,#REF!,#REF!,#REF!,#REF!,#REF!</definedName>
    <definedName name="T20.1?Columns">#REF!</definedName>
    <definedName name="T20.1?Investments">#REF!</definedName>
    <definedName name="T20.1?Scope">#REF!</definedName>
    <definedName name="T20.1_Protect">#REF!</definedName>
    <definedName name="T20?axis?R?ДОГОВОР">'[64]20'!$G$7:$O$26,       '[64]20'!$G$28:$O$41</definedName>
    <definedName name="T20?axis?R?ДОГОВОР?">'[64]20'!$D$7:$D$26,       '[64]20'!$D$28:$D$41</definedName>
    <definedName name="T20?axis?ПРД?БАЗ">'[64]20'!$L$6:$M$42,  '[64]20'!$I$6:$J$42</definedName>
    <definedName name="T20?axis?ПРД?ПРЕД">'[64]20'!$N$6:$O$41,  '[64]20'!$G$6:$H$42</definedName>
    <definedName name="T20?axis?ПФ?ПЛАН">'[64]20'!$L$6:$L$42,  '[64]20'!$G$6:$G$42,  '[64]20'!$N$6:$N$42,  '[64]20'!$I$6:$I$42</definedName>
    <definedName name="T20?axis?ПФ?ФАКТ">'[64]20'!$M$6:$M$42,  '[64]20'!$H$6:$H$42,  '[64]20'!$O$6:$O$42,  '[64]20'!$J$6:$J$42</definedName>
    <definedName name="T20?Columns">#REF!</definedName>
    <definedName name="T20?Data">'[64]20'!$G$6:$O$6,       '[64]20'!$G$8:$O$25,       '[64]20'!$G$27:$O$27,       '[64]20'!$G$29:$O$40,       '[64]20'!$G$42:$O$42</definedName>
    <definedName name="T20?item_ext?РОСТ">[66]аренда!#REF!</definedName>
    <definedName name="T20?ItemComments">#REF!</definedName>
    <definedName name="T20?Items">#REF!</definedName>
    <definedName name="T20?L1.1">'[64]20'!$A$20:$O$20,'[64]20'!$A$17:$O$17,'[64]20'!$A$8:$O$8,'[64]20'!$A$11:$O$11,'[64]20'!$A$14:$O$14,'[64]20'!$A$23:$O$23</definedName>
    <definedName name="T20?L1.2">'[64]20'!$A$21:$O$21,'[64]20'!$A$18:$O$18,'[64]20'!$A$9:$O$9,'[64]20'!$A$12:$O$12,'[64]20'!$A$15:$O$15,'[64]20'!$A$24:$O$24</definedName>
    <definedName name="T20?L1.3">'[64]20'!$A$22:$O$22,'[64]20'!$A$19:$O$19,'[64]20'!$A$10:$O$10,'[64]20'!$A$13:$O$13,'[64]20'!$A$16:$O$16,'[64]20'!$A$25:$O$25</definedName>
    <definedName name="T20?L2.1">'[64]20'!$A$29:$O$29,   '[64]20'!$A$32:$O$32,   '[64]20'!$A$35:$O$35,   '[64]20'!$A$38:$O$38</definedName>
    <definedName name="T20?L2.2">'[64]20'!$A$30:$O$30,   '[64]20'!$A$33:$O$33,   '[64]20'!$A$36:$O$36,   '[64]20'!$A$39:$O$39</definedName>
    <definedName name="T20?L2.3">'[64]20'!$A$31:$O$31,   '[64]20'!$A$34:$O$34,   '[64]20'!$A$37:$O$37,   '[64]20'!$A$40:$O$40</definedName>
    <definedName name="T20?Name">[66]аренда!#REF!</definedName>
    <definedName name="T20?Scope">#REF!</definedName>
    <definedName name="T20?unit?МКВТЧ">'[26]20'!$C$13:$M$13,'[26]20'!$C$15:$M$19,'[26]20'!$C$8:$M$11</definedName>
    <definedName name="T20?unit?ПРЦ">[66]аренда!#REF!</definedName>
    <definedName name="T20_Change1">'[67]20'!$L$7,'[67]20'!$L$9:$L$10,'[67]20'!$L$13:$L$20</definedName>
    <definedName name="T20_Copy1">[66]аренда!#REF!</definedName>
    <definedName name="T20_Copy2">[66]аренда!#REF!</definedName>
    <definedName name="T20_Data">'[67]20'!$E$7:$K$7,'[67]20'!$E$9:$K$10,'[67]20'!$E$11:$K$11,'[67]20'!$E$13:$K$22,'[67]20'!$E$24:$K$24,'[67]20'!$E$25:$K$26,'[67]20'!$E$23:$K$23</definedName>
    <definedName name="T20_Protect">'[41]20'!$E$13:$I$20,'[41]20'!$E$9:$I$10</definedName>
    <definedName name="T20_Protection">'[26]20'!$E$8:$H$11,P1_T20_Protection</definedName>
    <definedName name="T21.2.1?Data">P1_T21.2.1?Data,P2_T21.2.1?Data</definedName>
    <definedName name="T21.2.2?Data">P1_T21.2.2?Data,P2_T21.2.2?Data</definedName>
    <definedName name="T21.3?Columns">#REF!</definedName>
    <definedName name="T21.3?item_ext?СБЫТ">'[41]21.3'!#REF!,'[41]21.3'!#REF!</definedName>
    <definedName name="T21.3?ItemComments">#REF!</definedName>
    <definedName name="T21.3?Items">#REF!</definedName>
    <definedName name="T21.3?Scope">#REF!</definedName>
    <definedName name="T21.3?ВРАС">'[41]21.3'!$B$28:$B$42,'[41]21.3'!$B$60:$B$62</definedName>
    <definedName name="T21.3_Protect">'[41]21.3'!$E$19:$I$22,'[41]21.3'!$E$24:$I$25,'[41]21.3'!$B$28:$I$42,'[41]21.3'!$E$44:$I$44,'[41]21.3'!$E$47:$I$57,'[41]21.3'!$B$60:$I$62,'[41]21.3'!$E$13:$I$17</definedName>
    <definedName name="T21.4?Data">P1_T21.4?Data,P2_T21.4?Data</definedName>
    <definedName name="T21?axis?R?ДОГОВОР">#REF!</definedName>
    <definedName name="T21?axis?R?ДОГОВОР?">#REF!</definedName>
    <definedName name="T21?axis?R?ПЭ">'[26]21'!$D$14:$S$16,'[26]21'!$D$26:$S$28,'[26]21'!$D$20:$S$22</definedName>
    <definedName name="T21?axis?R?ПЭ?">'[26]21'!$B$14:$B$16,'[26]21'!$B$26:$B$28,'[26]21'!$B$20:$B$22</definedName>
    <definedName name="T21?axis?ПРД?БАЗ">'[64]21'!$I$6:$J$18,'[64]21'!$F$6:$G$18</definedName>
    <definedName name="T21?axis?ПРД?ПРЕД">'[64]21'!$K$6:$L$18,'[64]21'!$D$6:$E$18</definedName>
    <definedName name="T21?axis?ПРД?РЕГ">#REF!</definedName>
    <definedName name="T21?axis?ПФ?ПЛАН">'[64]21'!$I$6:$I$18,'[64]21'!$D$6:$D$18,'[64]21'!$K$6:$K$18,'[64]21'!$F$6:$F$18</definedName>
    <definedName name="T21?axis?ПФ?ФАКТ">'[64]21'!$J$6:$J$18,'[64]21'!$E$6:$E$18,'[64]21'!$L$6:$L$18,'[64]21'!$G$6:$G$18</definedName>
    <definedName name="T21?Data">'[64]21'!$D$6:$L$9, '[64]21'!$D$11:$L$14, '[64]21'!$D$16:$L$18</definedName>
    <definedName name="T21?item_ext?РОСТ">#REF!</definedName>
    <definedName name="T21?L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3_Change1">'[67]21.3'!$L$10,'[67]21.3'!$L$13:$L$17,'[67]21.3'!$L$19:$L$21,'[67]21.3'!$L$24:$L$25,'[67]21.3'!$L$28:$L$30,'[67]21.3'!$L$40:$L$45,'[67]21.3'!$L$48:$L$50</definedName>
    <definedName name="T21_3_Data">'[67]21.3'!$K$10,'[67]21.3'!$E$12:$K$17,'[67]21.3'!$E$10:$J$10,'[67]21.3'!$E$19:$K$22,'[67]21.3'!$E$24:$K$26,'[67]21.3'!$E$28:$K$30,'[67]21.3'!$E$32:$K$33,'[67]21.3'!$E$35:$K$46,'[67]21.3'!$E$48:$K$50,'[67]21.3'!$E$52:$K$52,'[67]21.3'!$E$54:$K$57</definedName>
    <definedName name="T21_3_write1">'[67]21.3'!$L$10,'[67]21.3'!$L$12:$L$17,'[67]21.3'!$L$19:$L$22,'[67]21.3'!$L$24:$L$26,'[67]21.3'!$L$28:$L$30,'[67]21.3'!$L$32:$L$33,'[67]21.3'!$L$35:$L$46,'[67]21.3'!$L$48:$L$50,'[67]21.3'!$L$52,'[67]21.3'!$L$54:$L$57</definedName>
    <definedName name="T21_Copy">#REF!</definedName>
    <definedName name="T21_Protection">#N/A</definedName>
    <definedName name="T22?axis?R?ДОГОВОР">'[64]22'!$E$8:$M$9,'[64]22'!$E$13:$M$14,'[64]22'!$E$22:$M$23,'[64]22'!$E$18:$M$18</definedName>
    <definedName name="T22?axis?R?ДОГОВОР?">'[64]22'!$A$8:$A$9,'[64]22'!$A$13:$A$14,'[64]22'!$A$22:$A$23,'[64]22'!$A$18</definedName>
    <definedName name="T22?axis?ПРД?БАЗ">'[64]22'!$J$6:$K$26, '[64]22'!$G$6:$H$26</definedName>
    <definedName name="T22?axis?ПРД?ПРЕД">'[64]22'!$L$6:$M$26, '[64]22'!$E$6:$F$26</definedName>
    <definedName name="T22?axis?ПФ?ПЛАН">'[64]22'!$J$6:$J$26,'[64]22'!$E$6:$E$26,'[64]22'!$L$6:$L$26,'[64]22'!$G$6:$G$26</definedName>
    <definedName name="T22?axis?ПФ?ФАКТ">'[64]22'!$K$6:$K$26,'[64]22'!$F$6:$F$26,'[64]22'!$M$6:$M$26,'[64]22'!$H$6:$H$26</definedName>
    <definedName name="T22?item_ext?ВСЕГО">'[26]22'!$E$8:$F$31,'[26]22'!$I$8:$J$31</definedName>
    <definedName name="T22?item_ext?РОСТ">'[66]другие затраты с-ст'!#REF!</definedName>
    <definedName name="T22?item_ext?ЭС">'[26]22'!$K$8:$L$31,'[26]22'!$G$8:$H$31</definedName>
    <definedName name="T22?L1" xml:space="preserve"> '[64]22'!$A$11:$M$11,    '[64]22'!$A$6:$M$6,    '[64]22'!$A$16:$M$16,    '[64]22'!$A$20:$M$20</definedName>
    <definedName name="T22?L1.x">'[64]22'!$A$13:$M$14, '[64]22'!$A$8:$M$9, '[64]22'!$A$18:$M$18, '[64]22'!$A$22:$M$23</definedName>
    <definedName name="T22?L2">'[66]другие затраты с-ст'!#REF!</definedName>
    <definedName name="T22?Name">'[66]другие затраты с-ст'!#REF!</definedName>
    <definedName name="T22?unit?ГКАЛ.Ч">'[26]22'!$G$8:$G$31,'[26]22'!$I$8:$I$31,'[26]22'!$K$8:$K$31,'[26]22'!$E$8:$E$31</definedName>
    <definedName name="T22?unit?ПРЦ">'[66]другие затраты с-ст'!#REF!</definedName>
    <definedName name="T22?unit?ТГКАЛ">'[26]22'!$H$8:$H$31,'[26]22'!$J$8:$J$31,'[26]22'!$L$8:$L$31,'[26]22'!$F$8:$F$31</definedName>
    <definedName name="T22_Copy">'[66]другие затраты с-ст'!#REF!</definedName>
    <definedName name="T22_Copy2">'[66]другие затраты с-ст'!#REF!</definedName>
    <definedName name="T22_Protection">'[26]22'!$E$19:$L$23,'[26]22'!$E$25:$L$25,'[26]22'!$E$27:$L$31,'[26]22'!$E$17:$L$17</definedName>
    <definedName name="T23?axis?R?ВТОП">'[26]23'!$E$8:$P$30,'[26]23'!$E$36:$P$58</definedName>
    <definedName name="T23?axis?R?ВТОП?">'[26]23'!$C$8:$C$30,'[26]23'!$C$36:$C$58</definedName>
    <definedName name="T23?axis?R?ПЭ">'[26]23'!$E$8:$P$30,'[26]23'!$E$36:$P$58</definedName>
    <definedName name="T23?axis?R?ПЭ?">'[26]23'!$B$8:$B$30,'[26]23'!$B$36:$B$58</definedName>
    <definedName name="T23?axis?R?СЦТ">'[26]23'!$E$32:$P$34,'[26]23'!$E$60:$P$62</definedName>
    <definedName name="T23?axis?R?СЦТ?">'[26]23'!$A$60:$A$62,'[26]23'!$A$32:$A$34</definedName>
    <definedName name="T23?axis?ПРД?БАЗ">'[64]23'!$I$6:$J$13,'[64]23'!$F$6:$G$13</definedName>
    <definedName name="T23?axis?ПРД?ПРЕД">'[64]23'!$K$6:$L$13,'[64]23'!$D$6:$E$13</definedName>
    <definedName name="T23?axis?ПРД?РЕГ">'[66]налоги в с-ст'!#REF!</definedName>
    <definedName name="T23?axis?ПФ?ПЛАН">'[64]23'!$I$6:$I$13,'[64]23'!$D$6:$D$13,'[64]23'!$K$6:$K$13,'[64]23'!$F$6:$F$13</definedName>
    <definedName name="T23?axis?ПФ?ФАКТ">'[64]23'!$J$6:$J$13,'[64]23'!$E$6:$E$13,'[64]23'!$L$6:$L$13,'[64]23'!$G$6:$G$13</definedName>
    <definedName name="T23?Data">'[64]23'!$D$9:$L$9,'[64]23'!$D$11:$L$13,'[64]23'!$D$6:$L$7</definedName>
    <definedName name="T23?item_ext?ВСЕГО">'[26]23'!$A$55:$P$58,'[26]23'!$A$27:$P$30</definedName>
    <definedName name="T23?item_ext?ИТОГО">'[26]23'!$A$59:$P$59,'[26]23'!$A$31:$P$31</definedName>
    <definedName name="T23?item_ext?РОСТ">'[66]налоги в с-ст'!#REF!</definedName>
    <definedName name="T23?item_ext?СЦТ">'[26]23'!$A$60:$P$62,'[26]23'!$A$32:$P$34</definedName>
    <definedName name="T23?L1">'[66]налоги в с-ст'!#REF!</definedName>
    <definedName name="T23?L1.1">'[66]налоги в с-ст'!#REF!</definedName>
    <definedName name="T23?L1.2">'[66]налоги в с-ст'!#REF!</definedName>
    <definedName name="T23?L2">'[66]налоги в с-ст'!#REF!</definedName>
    <definedName name="T23?L3">'[66]налоги в с-ст'!#REF!</definedName>
    <definedName name="T23?L4">'[66]налоги в с-ст'!#REF!</definedName>
    <definedName name="T23?Name">'[66]налоги в с-ст'!#REF!</definedName>
    <definedName name="T23?Table">'[66]налоги в с-ст'!#REF!</definedName>
    <definedName name="T23?Title">'[66]налоги в с-ст'!#REF!</definedName>
    <definedName name="T23?unit?ПРЦ">'[64]23'!$D$12:$H$12,'[64]23'!$I$6:$L$13</definedName>
    <definedName name="T23?unit?ТРУБ">'[64]23'!$D$9:$H$9,'[64]23'!$D$11:$H$11,'[64]23'!$D$13:$H$13,'[64]23'!$D$6:$H$7</definedName>
    <definedName name="T23_1_Change1">'[67]21.3'!$L$32,'[67]21.3'!$L$19:$L$22,'[67]21.3'!$L$24:$L$25,'[67]21.3'!$L$28:$L$30,'[67]21.3'!$L$13:$L$17,'[67]21.3'!$L$10,'[67]21.3'!$L$40:$L$45,'[67]21.3'!$L$48:$L$50</definedName>
    <definedName name="T23_Protection">'[26]23'!$A$60:$A$62,'[26]23'!$F$60:$J$62,'[26]23'!$O$60:$P$62,'[26]23'!$A$9:$A$25,P1_T23_Protection</definedName>
    <definedName name="T24.1?Data">'[64]24.1'!$E$6:$J$21, '[64]24.1'!$E$23, '[64]24.1'!$H$23:$J$23, '[64]24.1'!$E$28:$J$42, '[64]24.1'!$E$44, '[64]24.1'!$H$44:$J$44</definedName>
    <definedName name="T24.1?unit?ТРУБ">'[64]24.1'!$E$5:$E$44, '[64]24.1'!$J$5:$J$44</definedName>
    <definedName name="T24.1_Copy1">'[66]% за кредит'!#REF!</definedName>
    <definedName name="T24.1_Copy2">'[66]% за кредит'!#REF!</definedName>
    <definedName name="T24?axis?R?ДОГОВОР">'[64]24'!$D$27:$L$37,'[64]24'!$D$8:$L$18</definedName>
    <definedName name="T24?axis?R?ДОГОВОР?">'[64]24'!$B$27:$B$37,'[64]24'!$B$8:$B$18</definedName>
    <definedName name="T24?axis?ПРД?БАЗ">'[64]24'!$I$6:$J$39,'[64]24'!$F$6:$G$39</definedName>
    <definedName name="T24?axis?ПРД?ПРЕД">'[64]24'!$K$6:$L$39,'[64]24'!$D$6:$E$39</definedName>
    <definedName name="T24?axis?ПРД?РЕГ">#REF!</definedName>
    <definedName name="T24?axis?ПФ?ПЛАН">'[64]24'!$I$6:$I$39,'[64]24'!$D$6:$D$39,'[64]24'!$K$6:$K$39,'[64]24'!$F$6:$F$38</definedName>
    <definedName name="T24?axis?ПФ?ФАКТ">'[64]24'!$J$6:$J$39,'[64]24'!$E$6:$E$39,'[64]24'!$L$6:$L$39,'[64]24'!$G$6:$G$39</definedName>
    <definedName name="T24?Data">'[64]24'!$D$6:$L$6, '[64]24'!$D$8:$L$18, '[64]24'!$D$20:$L$25, '[64]24'!$D$27:$L$37, '[64]24'!$D$39:$L$39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'[64]24'!$D$22:$H$22, '[64]24'!$I$6:$L$6, '[64]24'!$I$8:$L$18, '[64]24'!$I$20:$L$25, '[64]24'!$I$27:$L$37, '[64]24'!$I$39:$L$39</definedName>
    <definedName name="T24?unit?ТРУБ">'[64]24'!$D$6:$H$6, '[64]24'!$D$8:$H$18, '[64]24'!$D$20:$H$21, '[64]24'!$D$23:$H$25, '[64]24'!$D$27:$H$37, '[64]24'!$D$39:$H$39</definedName>
    <definedName name="T24_Copy1">#REF!</definedName>
    <definedName name="T24_Copy2">#REF!</definedName>
    <definedName name="T24_Data">'[67]24'!$G$7:$M$8,'[67]24'!$G$10:$M$12,'[67]24'!$G$14:$M$15,'[67]24'!$G$17:$M$20,'[67]24'!$G$22:$M$23,'[67]24'!$G$25:$M$27,'[67]24'!$G$29:$M$31,'[67]24'!$G$28:$M$28,'[67]24'!$G$33:$M$33,'[67]24'!$G$36:$M$38,'[67]24'!$G$40:$M$40,'[67]24'!$G$43:$M$45</definedName>
    <definedName name="T24_Protection">'[26]24'!$E$24:$H$37,'[26]24'!$B$35:$B$37,'[26]24'!$E$41:$H$42,'[26]24'!$J$8:$M$21,'[26]24'!$J$24:$M$37,'[26]24'!$J$41:$M$42,'[26]24'!$E$8:$H$21</definedName>
    <definedName name="T25?axis?R?ВРАС">#REF!</definedName>
    <definedName name="T25?axis?R?ВРАС?">#REF!</definedName>
    <definedName name="T25?axis?R?ДОГОВОР">'[64]25'!$G$19:$O$20, '[64]25'!$G$9:$O$10, '[64]25'!$G$14:$O$15, '[64]25'!$G$24:$O$24, '[64]25'!$G$29:$O$34, '[64]25'!$G$38:$O$40</definedName>
    <definedName name="T25?axis?R?ДОГОВОР?">'[64]25'!$E$19:$E$20, '[64]25'!$E$9:$E$10, '[64]25'!$E$14:$E$15, '[64]25'!$E$24, '[64]25'!$E$29:$E$34, '[64]25'!$E$38:$E$40</definedName>
    <definedName name="T25?axis?ПРД?БАЗ">#REF!</definedName>
    <definedName name="T25?axis?ПРД?ПРЕД">#REF!</definedName>
    <definedName name="T25?axis?ПРД?РЕГ">#REF!</definedName>
    <definedName name="T25?axis?ПФ?ПЛАН">'[64]25'!$I$7:$I$51,         '[64]25'!$L$7:$L$51</definedName>
    <definedName name="T25?axis?ПФ?ФАКТ">'[64]25'!$J$7:$J$51,         '[64]25'!$M$7:$M$51</definedName>
    <definedName name="T25?Data">#REF!</definedName>
    <definedName name="T25?item_ext?РОСТ">#REF!</definedName>
    <definedName name="T25?item_ext?РОСТ2">#REF!</definedName>
    <definedName name="T25?L1" xml:space="preserve"> '[64]25'!$A$17:$O$17,  '[64]25'!$A$7:$O$7,  '[64]25'!$A$12:$O$12,  '[64]25'!$A$22:$O$22,  '[64]25'!$A$26:$O$26,  '[64]25'!$A$36:$O$36</definedName>
    <definedName name="T25?L1.1">'[64]25'!$A$19:$O$20, '[64]25'!$A$31:$O$31, '[64]25'!$A$9:$O$10, '[64]25'!$A$14:$O$15, '[64]25'!$A$24:$O$24, '[64]25'!$A$29:$O$29, '[64]25'!$A$33:$O$33, '[64]25'!$A$38:$O$40</definedName>
    <definedName name="T25?L1.2">#REF!</definedName>
    <definedName name="T25?L1.2.1" xml:space="preserve"> '[64]25'!$A$32:$O$32,     '[64]25'!$A$30:$O$30,     '[64]25'!$A$34:$O$34</definedName>
    <definedName name="T25?L2">#REF!</definedName>
    <definedName name="T25?L2.1">#REF!</definedName>
    <definedName name="T25?L2.1.1">#REF!</definedName>
    <definedName name="T25?L2.1.2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Name">#REF!</definedName>
    <definedName name="T25?Table">#REF!</definedName>
    <definedName name="T25?Title">#REF!</definedName>
    <definedName name="T25?unit?ГА" xml:space="preserve"> '[64]25'!$G$32:$K$32,     '[64]25'!$G$27:$K$27,     '[64]25'!$G$30:$K$30,     '[64]25'!$G$34:$K$34</definedName>
    <definedName name="T25?unit?ПРЦ">#REF!</definedName>
    <definedName name="T25?unit?ТРУБ" xml:space="preserve"> '[64]25'!$G$31:$K$31,     '[64]25'!$G$6:$K$26,     '[64]25'!$G$29:$K$29,     '[64]25'!$G$33:$K$33,     '[64]25'!$G$36:$K$51</definedName>
    <definedName name="T25_Copy1">#REF!</definedName>
    <definedName name="T25_Copy2">#REF!</definedName>
    <definedName name="T25_Copy3">#REF!</definedName>
    <definedName name="T25_Copy4">#REF!</definedName>
    <definedName name="T25_Data">'[67]25'!$G$6:$M$8,'[67]25'!$G$10:$M$11,'[67]25'!$G$13:$M$15,'[67]25'!$G$17:$L$17,'[67]25'!$G$18:$L$18,'[67]25'!$G$20:$L$22,'[67]25'!$G$24:$L$25,'[67]25'!$G$27:$L$29,'[67]25'!$G$31:$M$32,'[67]25'!$M$27:$M$29,'[67]25'!$M$24:$M$25,'[67]25'!$M$20:$M$22,'[67]25'!$M$17,'[67]25'!$G$34:$M$36,'[67]25'!$G$38:$M$39,'[67]25'!$G$41:$M$43</definedName>
    <definedName name="T25_protection">P1_T25_protection,P2_T25_protection</definedName>
    <definedName name="T26?axis?R?ВРАС">'[26]26'!$C$34:$N$36,'[26]26'!$C$22:$N$24</definedName>
    <definedName name="T26?axis?R?ВРАС?">'[26]26'!$B$34:$B$36,'[26]26'!$B$22:$B$24</definedName>
    <definedName name="T26?axis?ПРД?БАЗ">'[64]26'!$I$6:$J$20,'[64]26'!$F$6:$G$20</definedName>
    <definedName name="T26?axis?ПРД?ПРЕД">'[64]26'!$K$6:$L$20,'[64]26'!$D$6:$E$20</definedName>
    <definedName name="T26?axis?ПФ?ПЛАН">'[64]26'!$I$6:$I$20,'[64]26'!$D$6:$D$20,'[64]26'!$K$6:$K$20,'[64]26'!$F$6:$F$20</definedName>
    <definedName name="T26?axis?ПФ?ФАКТ">'[64]26'!$J$6:$J$20,'[64]26'!$E$6:$E$20,'[64]26'!$L$6:$L$20,'[64]26'!$G$6:$G$20</definedName>
    <definedName name="T26?Data">'[64]26'!$D$6:$L$8, '[64]26'!$D$10:$L$20</definedName>
    <definedName name="T26?item_ext?РОСТ">'[66]поощрение (ДВ)'!#REF!</definedName>
    <definedName name="T26?L1">'[26]26'!$F$8:$N$8,'[26]26'!$C$8:$D$8</definedName>
    <definedName name="T26?L1.1">'[26]26'!$F$10:$N$10,'[26]26'!$C$10:$D$10</definedName>
    <definedName name="T26?L2">'[26]26'!$F$11:$N$11,'[26]26'!$C$11:$D$11</definedName>
    <definedName name="T26?L2.1">'[26]26'!$F$13:$N$13,'[26]26'!$C$13:$D$13</definedName>
    <definedName name="T26?L2.7">'[66]поощрение (ДВ)'!#REF!</definedName>
    <definedName name="T26?L2.8">'[66]поощрение (ДВ)'!#REF!</definedName>
    <definedName name="T26?L3">'[66]поощрение (ДВ)'!#REF!</definedName>
    <definedName name="T26?L4">'[26]26'!$F$15:$N$15,'[26]26'!$C$15:$D$15</definedName>
    <definedName name="T26?L5">'[26]26'!$F$16:$N$16,'[26]26'!$C$16:$D$16</definedName>
    <definedName name="T26?L5.1">'[26]26'!$F$18:$N$18,'[26]26'!$C$18:$D$18</definedName>
    <definedName name="T26?L5.2">'[26]26'!$F$19:$N$19,'[26]26'!$C$19:$D$19</definedName>
    <definedName name="T26?L5.3">'[26]26'!$F$20:$N$20,'[26]26'!$C$20:$D$20</definedName>
    <definedName name="T26?L5.3.x">'[26]26'!$F$22:$N$24,'[26]26'!$C$22:$D$24</definedName>
    <definedName name="T26?L6">'[26]26'!$F$26:$N$26,'[26]26'!$C$26:$D$26</definedName>
    <definedName name="T26?L7">'[26]26'!$F$27:$N$27,'[26]26'!$C$27:$D$27</definedName>
    <definedName name="T26?L7.1">'[26]26'!$F$29:$N$29,'[26]26'!$C$29:$D$29</definedName>
    <definedName name="T26?L7.2">'[26]26'!$F$30:$N$30,'[26]26'!$C$30:$D$30</definedName>
    <definedName name="T26?L7.3">'[26]26'!$F$31:$N$31,'[26]26'!$C$31:$D$31</definedName>
    <definedName name="T26?L7.4">'[26]26'!$F$32:$N$32,'[26]26'!$C$32:$D$32</definedName>
    <definedName name="T26?L7.4.x">'[26]26'!$F$34:$N$36,'[26]26'!$C$34:$D$36</definedName>
    <definedName name="T26?L8">'[26]26'!$F$38:$N$38,'[26]26'!$C$38:$D$38</definedName>
    <definedName name="T26?Name">'[66]поощрение (ДВ)'!#REF!</definedName>
    <definedName name="T26?unit?ПРЦ">'[66]поощрение (ДВ)'!#REF!</definedName>
    <definedName name="T26_Protection">'[26]26'!$K$34:$N$36,'[26]26'!$B$22:$B$24,P1_T26_Protection,P2_T26_Protection</definedName>
    <definedName name="T27?axis?R?ВРАС">'[26]27'!$C$34:$S$36,'[26]27'!$C$22:$S$24</definedName>
    <definedName name="T27?axis?R?ВРАС?">'[26]27'!$B$34:$B$36,'[26]27'!$B$22:$B$24</definedName>
    <definedName name="T27?axis?ПРД?БАЗ">'[64]27'!$I$6:$J$11,'[64]27'!$F$6:$G$11</definedName>
    <definedName name="T27?axis?ПРД?ПРЕД">'[64]27'!$K$6:$L$11,'[64]27'!$D$6:$E$11</definedName>
    <definedName name="T27?axis?ПРД?РЕГ">#REF!</definedName>
    <definedName name="T27?axis?ПФ?ПЛАН">'[64]27'!$I$6:$I$11,'[64]27'!$D$6:$D$11,'[64]27'!$K$6:$K$11,'[64]27'!$F$6:$F$11</definedName>
    <definedName name="T27?axis?ПФ?ФАКТ">'[64]27'!$J$6:$J$11,'[64]27'!$E$6:$E$11,'[64]27'!$L$6:$L$11,'[64]27'!$G$6:$G$11</definedName>
    <definedName name="T27?Data">#REF!</definedName>
    <definedName name="T27?item_ext?РОСТ">#REF!</definedName>
    <definedName name="T27?Items">#REF!</definedName>
    <definedName name="T27?L1">#REF!</definedName>
    <definedName name="T27?L1.1">'[26]27'!$F$10:$S$10,'[26]27'!$C$10:$D$10</definedName>
    <definedName name="T27?L2">#REF!</definedName>
    <definedName name="T27?L2.1">'[26]27'!$F$13:$S$13,'[26]27'!$C$13:$D$13</definedName>
    <definedName name="T27?L3">#REF!</definedName>
    <definedName name="T27?L4">#REF!</definedName>
    <definedName name="T27?L5">#REF!</definedName>
    <definedName name="T27?L5.3">'[26]27'!$F$20:$S$20,'[26]27'!$C$20:$D$20</definedName>
    <definedName name="T27?L5.3.x">'[26]27'!$F$22:$S$24,'[26]27'!$C$22:$D$24</definedName>
    <definedName name="T27?L6">#REF!</definedName>
    <definedName name="T27?L7">'[26]27'!$F$27:$S$27,'[26]27'!$C$27:$D$27</definedName>
    <definedName name="T27?L7.1">'[26]27'!$F$29:$S$29,'[26]27'!$C$29:$D$29</definedName>
    <definedName name="T27?L7.2">'[26]27'!$F$30:$S$30,'[26]27'!$C$30:$D$30</definedName>
    <definedName name="T27?L7.3">'[26]27'!$F$31:$S$31,'[26]27'!$C$31:$D$31</definedName>
    <definedName name="T27?L7.4">'[26]27'!$F$32:$S$32,'[26]27'!$C$32:$D$32</definedName>
    <definedName name="T27?L7.4.x">'[26]27'!$F$34:$S$36,'[26]27'!$C$34:$D$36</definedName>
    <definedName name="T27?L8">'[26]27'!$F$38:$S$38,'[26]27'!$C$38:$D$38</definedName>
    <definedName name="T27?Name">#REF!</definedName>
    <definedName name="T27?Scope">#REF!</definedName>
    <definedName name="T27?Table">#REF!</definedName>
    <definedName name="T27?Title">#REF!</definedName>
    <definedName name="T27?unit?ПРЦ">'[64]27'!$D$7:$H$7, '[64]27'!$I$6:$L$11</definedName>
    <definedName name="T27?unit?ТРУБ">'[64]27'!$D$6:$H$6, '[64]27'!$D$8:$H$11</definedName>
    <definedName name="T27?НАП">#REF!</definedName>
    <definedName name="T27?ПОТ">#REF!</definedName>
    <definedName name="T27_Protect">'[41]27'!$E$12:$E$13,'[41]27'!$K$4:$AH$4,'[41]27'!$AK$12:$AK$13</definedName>
    <definedName name="T27_Protection">'[26]27'!$P$34:$S$36,'[26]27'!$B$22:$B$24,P1_T27_Protection,P2_T27_Protection,P3_T27_Protection</definedName>
    <definedName name="T28.3?unit?РУБ.ГКАЛ">P1_T28.3?unit?РУБ.ГКАЛ,P2_T28.3?unit?РУБ.ГКАЛ</definedName>
    <definedName name="T28?axis?R?ПЭ">#N/A</definedName>
    <definedName name="T28?axis?R?ПЭ?">#N/A</definedName>
    <definedName name="T28?axis?ПРД?БАЗ">'[64]28'!$I$6:$J$17,'[64]28'!$F$6:$G$17</definedName>
    <definedName name="T28?axis?ПРД?ПРЕД">'[64]28'!$K$6:$L$17,'[64]28'!$D$6:$E$17</definedName>
    <definedName name="T28?axis?ПРД?РЕГ">'[66]другие из прибыли'!#REF!</definedName>
    <definedName name="T28?axis?ПФ?ПЛАН">'[64]28'!$I$6:$I$17,'[64]28'!$D$6:$D$17,'[64]28'!$K$6:$K$17,'[64]28'!$F$6:$F$17</definedName>
    <definedName name="T28?axis?ПФ?ФАКТ">'[64]28'!$J$6:$J$17,'[64]28'!$E$6:$E$17,'[64]28'!$L$6:$L$17,'[64]28'!$G$6:$G$17</definedName>
    <definedName name="T28?Data">'[64]28'!$D$7:$L$15, '[64]28'!$D$17:$L$17</definedName>
    <definedName name="T28?item_ext?ВСЕГО">'[26]28'!$I$8:$I$292,'[26]28'!$F$8:$F$292</definedName>
    <definedName name="T28?item_ext?ТЭ">'[26]28'!$E$8:$E$292,'[26]28'!$H$8:$H$292</definedName>
    <definedName name="T28?item_ext?ЭЭ">'[26]28'!$D$8:$D$292,'[26]28'!$G$8:$G$292</definedName>
    <definedName name="T28?L1.1.x">'[26]28'!$D$16:$I$18,'[26]28'!$D$11:$I$13</definedName>
    <definedName name="T28?L10.1.x">'[26]28'!$D$250:$I$252,'[26]28'!$D$245:$I$247</definedName>
    <definedName name="T28?L11.1.x">'[26]28'!$D$276:$I$278,'[26]28'!$D$271:$I$273</definedName>
    <definedName name="T28?L2.1.x">'[26]28'!$D$42:$I$44,'[26]28'!$D$37:$I$39</definedName>
    <definedName name="T28?L3.1.x">'[26]28'!$D$68:$I$70,'[26]28'!$D$63:$I$65</definedName>
    <definedName name="T28?L4.1.x">'[26]28'!$D$94:$I$96,'[26]28'!$D$89:$I$91</definedName>
    <definedName name="T28?L5.1.x">'[26]28'!$D$120:$I$122,'[26]28'!$D$115:$I$117</definedName>
    <definedName name="T28?L6.1.x">'[26]28'!$D$146:$I$148,'[26]28'!$D$141:$I$143</definedName>
    <definedName name="T28?L7.1.x">'[26]28'!$D$172:$I$174,'[26]28'!$D$167:$I$169</definedName>
    <definedName name="T28?L8.1.x">'[26]28'!$D$198:$I$200,'[26]28'!$D$193:$I$195</definedName>
    <definedName name="T28?L9.1.x">'[26]28'!$D$224:$I$226,'[26]28'!$D$219:$I$221</definedName>
    <definedName name="T28?Name">'[66]другие из прибыли'!#REF!</definedName>
    <definedName name="T28?unit?ГКАЛЧ">'[26]28'!$H$164:$H$187,'[26]28'!$E$164:$E$187</definedName>
    <definedName name="T28?unit?МКВТЧ">'[26]28'!$G$190:$G$213,'[26]28'!$D$190:$D$213</definedName>
    <definedName name="T28?unit?РУБ.ГКАЛ">'[26]28'!$E$216:$E$239,'[26]28'!$E$268:$E$292,'[26]28'!$H$268:$H$292,'[26]28'!$H$216:$H$239</definedName>
    <definedName name="T28?unit?РУБ.ГКАЛЧ.МЕС">'[26]28'!$H$242:$H$265,'[26]28'!$E$242:$E$265</definedName>
    <definedName name="T28?unit?РУБ.ТКВТ.МЕС">'[26]28'!$G$242:$G$265,'[26]28'!$D$242:$D$265</definedName>
    <definedName name="T28?unit?РУБ.ТКВТЧ">'[26]28'!$G$216:$G$239,'[26]28'!$D$268:$D$292,'[26]28'!$G$268:$G$292,'[26]28'!$D$216:$D$239</definedName>
    <definedName name="T28?unit?ТГКАЛ">'[26]28'!$H$190:$H$213,'[26]28'!$E$190:$E$213</definedName>
    <definedName name="T28?unit?ТКВТ">'[26]28'!$G$164:$G$187,'[26]28'!$D$164:$D$187</definedName>
    <definedName name="T28?unit?ТРУБ">'[26]28'!$D$138:$I$161,'[26]28'!$D$8:$I$109</definedName>
    <definedName name="T28_Copy">'[66]другие из прибыли'!#REF!</definedName>
    <definedName name="T28_Protection">P9_T28_Protection,P10_T28_Protection,P11_T28_Protection,P12_T28_Protection</definedName>
    <definedName name="T29?axis?ПФ?ПЛАН">'[64]29'!$F$5:$F$11,'[64]29'!$D$5:$D$11</definedName>
    <definedName name="T29?axis?ПФ?ФАКТ">'[64]29'!$G$5:$G$11,'[64]29'!$E$5:$E$11</definedName>
    <definedName name="T29?Data">'[64]29'!$D$6:$H$9, '[64]29'!$D$11:$H$11</definedName>
    <definedName name="T29?item_ext?1СТ">P1_T29?item_ext?1СТ</definedName>
    <definedName name="T29?item_ext?2СТ.М">P1_T29?item_ext?2СТ.М</definedName>
    <definedName name="T29?item_ext?2СТ.Э">P1_T29?item_ext?2СТ.Э</definedName>
    <definedName name="T29?L10">P1_T29?L10</definedName>
    <definedName name="T29_Copy">[66]выпадающие!#REF!</definedName>
    <definedName name="T3?axis?C?РЕШ">#REF!,#REF!,#REF!,#REF!</definedName>
    <definedName name="T3?axis?C?РЕШ?">#REF!,#REF!</definedName>
    <definedName name="T3?axis?R?ОРГ">#REF!</definedName>
    <definedName name="T3?axis?R?ОРГ?">#REF!</definedName>
    <definedName name="T3?axis?ПРД?БАЗ">'[64]3'!$I$6:$J$20,'[64]3'!$F$6:$G$20</definedName>
    <definedName name="T3?axis?ПРД?ПРЕД">'[64]3'!$K$6:$L$20,'[64]3'!$D$6:$E$20</definedName>
    <definedName name="T3?axis?ПРД?РЕГ">#REF!</definedName>
    <definedName name="T3?axis?ПРД2?2005">#REF!,#REF!</definedName>
    <definedName name="T3?axis?ПРД2?2006">#REF!,#REF!</definedName>
    <definedName name="T3?axis?ПФ?ПЛАН">'[64]3'!$I$6:$I$20,'[64]3'!$D$6:$D$20,'[64]3'!$K$6:$K$20,'[64]3'!$F$6:$F$20</definedName>
    <definedName name="T3?axis?ПФ?ФАКТ">'[64]3'!$J$6:$J$20,'[64]3'!$E$6:$E$20,'[64]3'!$L$6:$L$20,'[64]3'!$G$6:$G$20</definedName>
    <definedName name="T3?Data">#REF!</definedName>
    <definedName name="T3?item_ext?РОСТ">#REF!</definedName>
    <definedName name="T3?ItemComments">#REF!</definedName>
    <definedName name="T3?Items">#REF!</definedName>
    <definedName name="T3?L1">#REF!</definedName>
    <definedName name="T3?L1.1">#REF!</definedName>
    <definedName name="T3?L1.1.1">#REF!,#REF!</definedName>
    <definedName name="T3?L1.1.1.1">#REF!,#REF!</definedName>
    <definedName name="T3?L1.1.2">#REF!,#REF!</definedName>
    <definedName name="T3?L1.1.2.1">#REF!,#REF!</definedName>
    <definedName name="T3?L1.1.3">#REF!,#REF!</definedName>
    <definedName name="T3?L1.1.3.1">#REF!,#REF!</definedName>
    <definedName name="T3?L1.1.3.2">#REF!,#REF!</definedName>
    <definedName name="T3?L1.1.3.3">#REF!,#REF!</definedName>
    <definedName name="T3?L1.1.3.4">#REF!,#REF!</definedName>
    <definedName name="T3?L1.1.3.5">#REF!,#REF!</definedName>
    <definedName name="T3?L1.1.3.6">#REF!,#REF!</definedName>
    <definedName name="T3?L1.1.3.7">#REF!,#REF!</definedName>
    <definedName name="T3?L1.1.3.8">#REF!,#REF!</definedName>
    <definedName name="T3?L1.1.3.9">#REF!,#REF!</definedName>
    <definedName name="T3?L1.4.1">#REF!</definedName>
    <definedName name="T3?L1.5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Scope">#REF!</definedName>
    <definedName name="T3?Table">#REF!</definedName>
    <definedName name="T3?Title">#REF!</definedName>
    <definedName name="T3?unit?Г.КВТЧ">#REF!</definedName>
    <definedName name="T3?unit?КГ.ГКАЛ">'[64]3'!$D$13:$H$13,   '[64]3'!$D$16:$H$16</definedName>
    <definedName name="T3?unit?МКВТЧ">#REF!</definedName>
    <definedName name="T3?unit?ПРЦ">'[64]3'!$D$20:$H$20,   '[64]3'!$I$6:$L$20</definedName>
    <definedName name="T3?unit?РУБ.МКБ">#REF!,#REF!,#REF!,#REF!</definedName>
    <definedName name="T3?unit?ТГКАЛ">'[64]3'!$D$12:$H$12,   '[64]3'!$D$15:$H$15</definedName>
    <definedName name="T3?unit?ТРУБ">#REF!,#REF!,#REF!,#REF!</definedName>
    <definedName name="T3?unit?ТТУТ">'[64]3'!$D$10:$H$11,   '[64]3'!$D$14:$H$14,   '[64]3'!$D$17:$H$19</definedName>
    <definedName name="T3?unit?ТЫС.МКБ">#REF!,#REF!,#REF!,#REF!</definedName>
    <definedName name="T3?НАП">#REF!</definedName>
    <definedName name="T3_Add_Town">#REF!</definedName>
    <definedName name="T3_Copy">#REF!</definedName>
    <definedName name="T3_Protect">#REF!</definedName>
    <definedName name="T3_unpr_all">'[65]3'!$G$14:$L$58,'[65]3'!$N$14:$S$58,'[65]3'!$U$14:$Z$58,'[65]3'!$U$74:$Z$119,'[65]3'!$N$74:$S$119,'[65]3'!$G$74:$L$119,'[65]3'!$G$133:$L$178,'[65]3'!$N$133:$S$178,'[65]3'!$U$133:$Z$178,'[65]3'!$U$192:$Z$237,'[65]3'!$N$192:$S$237,'[65]3'!$G$192:$L$237,'[65]3'!$G$253:$L$298,'[65]3'!$N$253:$S$298,'[65]3'!$U$253:$Z$298</definedName>
    <definedName name="T3_Unprotected">#REF!,#REF!,#REF!,#REF!,#REF!,#REF!</definedName>
    <definedName name="T4.1?axis?R?ВТОП">'[64]4.1'!$E$5:$I$8, '[64]4.1'!$E$12:$I$15, '[64]4.1'!$E$18:$I$21</definedName>
    <definedName name="T4.1?axis?R?ВТОП?">'[64]4.1'!$C$5:$C$8, '[64]4.1'!$C$12:$C$15, '[64]4.1'!$C$18:$C$21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'[64]4.1'!$E$4:$I$9, '[64]4.1'!$E$11:$I$15, '[64]4.1'!$E$18:$I$21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?axis?C?РЕШ">#REF!,#REF!,#REF!,#REF!</definedName>
    <definedName name="T4?axis?C?РЕШ?">#REF!,#REF!</definedName>
    <definedName name="T4?axis?R?ВТОП">'[64]4'!$E$7:$M$10,   '[64]4'!$E$14:$M$17,   '[64]4'!$E$20:$M$23,   '[64]4'!$E$26:$M$29,   '[64]4'!$E$32:$M$35,   '[64]4'!$E$38:$M$41,   '[64]4'!$E$45:$M$48,   '[64]4'!$E$51:$M$54,   '[64]4'!$E$58:$M$61,   '[64]4'!$E$65:$M$68,   '[64]4'!$E$72:$M$75</definedName>
    <definedName name="T4?axis?R?ВТОП?">'[64]4'!$C$7:$C$10,   '[64]4'!$C$14:$C$17,   '[64]4'!$C$20:$C$23,   '[64]4'!$C$26:$C$29,   '[64]4'!$C$32:$C$35,   '[64]4'!$C$38:$C$41,   '[64]4'!$C$45:$C$48,   '[64]4'!$C$51:$C$54,   '[64]4'!$C$58:$C$61,   '[64]4'!$C$65:$C$68,   '[64]4'!$C$72:$C$75</definedName>
    <definedName name="T4?axis?R?ОРГ?">#REF!</definedName>
    <definedName name="T4?axis?ОРГ">#REF!</definedName>
    <definedName name="T4?axis?ПРД?БАЗ">'[64]4'!$J$6:$K$81,'[64]4'!$G$6:$H$81</definedName>
    <definedName name="T4?axis?ПРД?ПРЕД">'[64]4'!$L$6:$M$81,'[64]4'!$E$6:$F$81</definedName>
    <definedName name="T4?axis?ПРД?РЕГ">#REF!</definedName>
    <definedName name="T4?axis?ПРД2?2005">#REF!,#REF!</definedName>
    <definedName name="T4?axis?ПРД2?2006">#REF!,#REF!</definedName>
    <definedName name="T4?axis?ПФ?ПЛАН">'[64]4'!$J$6:$J$81,'[64]4'!$E$6:$E$81,'[64]4'!$L$6:$L$81,'[64]4'!$G$6:$G$81</definedName>
    <definedName name="T4?axis?ПФ?ФАКТ">'[64]4'!$K$6:$K$81,'[64]4'!$F$6:$F$81,'[64]4'!$M$6:$M$81,'[64]4'!$H$6:$H$81</definedName>
    <definedName name="T4?Data">'[64]4'!$E$6:$M$11, '[64]4'!$E$13:$M$17, '[64]4'!$E$20:$M$23, '[64]4'!$E$26:$M$29, '[64]4'!$E$32:$M$35, '[64]4'!$E$37:$M$42, '[64]4'!$E$45:$M$48, '[64]4'!$E$50:$M$55, '[64]4'!$E$57:$M$62, '[64]4'!$E$64:$M$69, '[64]4'!$E$72:$M$75, '[64]4'!$E$77:$M$78, '[64]4'!$E$80:$M$80</definedName>
    <definedName name="T4?item_ext?РОСТ">#REF!</definedName>
    <definedName name="T4?L1">#REF!</definedName>
    <definedName name="T4?L1.1">#REF!</definedName>
    <definedName name="T4?L1.1.1">#REF!,#REF!</definedName>
    <definedName name="T4?L1.1.1.1">#REF!,#REF!</definedName>
    <definedName name="T4?L1.1.2">#REF!,#REF!</definedName>
    <definedName name="T4?L1.1.2.1">#REF!,#REF!</definedName>
    <definedName name="T4?L1.1.3">#REF!,#REF!</definedName>
    <definedName name="T4?L1.1.3.1">#REF!,#REF!</definedName>
    <definedName name="T4?L1.1.3.2">#REF!,#REF!</definedName>
    <definedName name="T4?L1.1.3.3">#REF!,#REF!</definedName>
    <definedName name="T4?L1.1.3.4">#REF!,#REF!</definedName>
    <definedName name="T4?L1.1.3.5">#REF!,#REF!</definedName>
    <definedName name="T4?L1.1.3.6">#REF!,#REF!</definedName>
    <definedName name="T4?L1.1.3.7">#REF!,#REF!</definedName>
    <definedName name="T4?L1.1.3.8">#REF!,#REF!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МКВТЧ">#REF!</definedName>
    <definedName name="T4?unit?ММКБ">#REF!</definedName>
    <definedName name="T4?unit?ПРЦ">'[64]4'!$J$6:$M$81, '[64]4'!$E$13:$I$17, '[64]4'!$E$78:$I$78</definedName>
    <definedName name="T4?unit?РУБ.МКБ">'[64]4'!$E$34:$I$34, '[64]4'!$E$47:$I$47, '[64]4'!$E$74:$I$74</definedName>
    <definedName name="T4?unit?РУБ.ТКВТЧ">#REF!</definedName>
    <definedName name="T4?unit?РУБ.ТНТ">'[64]4'!$E$32:$I$33, '[64]4'!$E$35:$I$35, '[64]4'!$E$45:$I$46, '[64]4'!$E$48:$I$48, '[64]4'!$E$72:$I$73, '[64]4'!$E$75:$I$75</definedName>
    <definedName name="T4?unit?РУБ.ТУТ">#REF!</definedName>
    <definedName name="T4?unit?ТРУБ">'[64]4'!$E$37:$I$42, '[64]4'!$E$50:$I$55, '[64]4'!$E$57:$I$62</definedName>
    <definedName name="T4?unit?ТТНТ">'[64]4'!$E$26:$I$27, '[64]4'!$E$29:$I$29</definedName>
    <definedName name="T4?unit?ТТУТ">#REF!</definedName>
    <definedName name="T4?unit?ТЫС.МКБ">#REF!,#REF!,#REF!,#REF!</definedName>
    <definedName name="T4_Add_Town">#REF!</definedName>
    <definedName name="T4_Change1">'[67]4'!$AP$11:$AP$17,'[67]4'!$AP$20,'[67]4'!$AP$22,'[67]4'!$AP$24:$AP$28</definedName>
    <definedName name="T4_Change2">'[67]4'!$AQ$11:$AQ$17,'[67]4'!$AQ$20,'[67]4'!$AQ$22,'[67]4'!$AQ$24:$AQ$28</definedName>
    <definedName name="T4_Change3">'[67]4'!$AR$11:$AR$17,'[67]4'!$AR$20,'[67]4'!$AR$22,'[67]4'!$AR$24:$AR$28</definedName>
    <definedName name="T4_Change4">'[67]4'!$AS$11:$AS$17,'[67]4'!$AS$20,'[67]4'!$AS$22,'[67]4'!$AS$24:$AS$28</definedName>
    <definedName name="T4_Copy">#REF!</definedName>
    <definedName name="T4_Data">'[67]4'!$F$8:$AN$9,'[67]4'!$F$11:$AN$22,'[67]4'!$F$24:$AN$28</definedName>
    <definedName name="T4_Protect">'[41]4'!$AA$24:$AD$28,'[41]4'!$G$11:$J$17,P1_T4_Protect,P2_T4_Protect</definedName>
    <definedName name="T4_Protected">'[67]4'!$F$11:$AN$22,'[67]4'!$F$24:$AN$28,'[67]4'!$F$8:$AN$9</definedName>
    <definedName name="T4_unpr_all">'[65]4'!$G$192:$L$237,'[65]4'!$G$253:$L$298,'[65]4'!$N$253:$S$298,'[65]4'!$U$253:$Z$298,'[65]4'!$N$192:$S$237,'[65]4'!$U$192:$Z$237,'[65]4'!$N$133:$S$177,'[65]4'!$N$178:$S$178,'[65]4'!$G$133:$L$178,'[65]4'!$U$133:$Z$178,'[65]4'!$G$74:$L$119,'[65]4'!$N$74:$S$119,'[65]4'!$U$74:$Z$119,'[65]4'!$G$13:$L$58,'[65]4'!$N$13:$S$58,'[65]4'!$U$13:$Z$58</definedName>
    <definedName name="T4_Unprotected">#REF!,#REF!,#REF!,#REF!,#REF!,#REF!</definedName>
    <definedName name="T4_write1">'[67]4'!$AP$11:$AP$17,'[67]4'!$AP$20,'[67]4'!$AP$22,'[67]4'!$AP$24:$AP$28,'[67]4'!$AP$18:$AP$19,'[67]4'!$AP$21,'[67]4'!$AP$8:$AP$9</definedName>
    <definedName name="T4_write2">'[67]4'!$AQ$8:$AQ$9,'[67]4'!$AQ$11:$AQ$22,'[67]4'!$AQ$24:$AQ$28</definedName>
    <definedName name="T4_write3">'[67]4'!$AR$8:$AR$9,'[67]4'!$AR$11:$AR$22,'[67]4'!$AR$24:$AR$28</definedName>
    <definedName name="T4_write4">'[67]4'!$AS$8:$AS$9,'[67]4'!$AS$11:$AS$22,'[67]4'!$AS$24:$AS$28</definedName>
    <definedName name="T4_write5">'[67]4'!$AO$8:$AO$9,'[67]4'!$AO$15:$AO$20,'[67]4'!$AO$22,'[67]4'!$AO$24:$AO$28</definedName>
    <definedName name="T5?axis?R?ВРАС">#REF!</definedName>
    <definedName name="T5?axis?R?ВРАС?">#REF!</definedName>
    <definedName name="T5?axis?R?ОС">'[64]5'!$E$7:$Q$18, '[64]5'!$E$21:$Q$32, '[64]5'!$E$35:$Q$46, '[64]5'!$E$49:$Q$60, '[64]5'!$E$63:$Q$74, '[64]5'!$E$77:$Q$88</definedName>
    <definedName name="T5?axis?R?ОС?">'[64]5'!$C$77:$C$88, '[64]5'!$C$63:$C$74, '[64]5'!$C$49:$C$60, '[64]5'!$C$35:$C$46, '[64]5'!$C$21:$C$32, '[64]5'!$C$7:$C$18</definedName>
    <definedName name="T5?axis?ПРД?БАЗ">'[64]5'!$N$6:$O$89,'[64]5'!$G$6:$H$89</definedName>
    <definedName name="T5?axis?ПРД?ПРЕД">'[64]5'!$P$6:$Q$89,'[64]5'!$E$6:$F$89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Data">'[64]5'!$E$6:$Q$18, '[64]5'!$E$20:$Q$32, '[64]5'!$E$34:$Q$46, '[64]5'!$E$48:$Q$60, '[64]5'!$E$63:$Q$74, '[64]5'!$E$76:$Q$88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">#REF!</definedName>
    <definedName name="T5?L5.1">#REF!</definedName>
    <definedName name="T5?L6">#REF!</definedName>
    <definedName name="T5?L6.1">#REF!</definedName>
    <definedName name="T5?L7">#REF!</definedName>
    <definedName name="T5?L8">#REF!</definedName>
    <definedName name="T5?L9">#REF!</definedName>
    <definedName name="T5?Name">#REF!</definedName>
    <definedName name="T5?Table">#REF!</definedName>
    <definedName name="T5?Title">#REF!</definedName>
    <definedName name="T5?unit?МКВ">#REF!,#REF!</definedName>
    <definedName name="T5?unit?ПРЦ">'[64]5'!$N$6:$Q$18, '[64]5'!$N$20:$Q$32, '[64]5'!$N$34:$Q$46, '[64]5'!$N$48:$Q$60, '[64]5'!$E$63:$Q$74, '[64]5'!$N$76:$Q$88</definedName>
    <definedName name="T5?unit?РУБ">#REF!,#REF!</definedName>
    <definedName name="T5?unit?ТРУБ">'[64]5'!$E$76:$M$88, '[64]5'!$E$48:$M$60, '[64]5'!$E$34:$M$46, '[64]5'!$E$20:$M$32, '[64]5'!$E$6:$M$18</definedName>
    <definedName name="T5?unit?ЧЕЛ">#REF!,#REF!</definedName>
    <definedName name="T5_Change1">'[67]5'!$AP$11:$AP$18,'[67]5'!$AP$20,'[67]5'!$AP$22,'[67]5'!$AP$24:$AP$28</definedName>
    <definedName name="T5_Change2">'[67]5'!$AQ$11:$AQ$18,'[67]5'!$AQ$20,'[67]5'!$AQ$22,'[67]5'!$AQ$24:$AQ$28</definedName>
    <definedName name="T5_Change3">'[67]5'!$AR$11:$AR$18,'[67]5'!$AR$20,'[67]5'!$AR$22,'[67]5'!$AR$24:$AR$28</definedName>
    <definedName name="T5_Change4">'[67]5'!$AS$11:$AS$18,'[67]5'!$AS$20,'[67]5'!$AS$22,'[67]5'!$AS$24:$AS$28</definedName>
    <definedName name="T5_Data">'[67]5'!$F$24:$AN$28,'[67]5'!$F$11:$AN$22,'[67]5'!$F$8:$AN$9</definedName>
    <definedName name="T5_Protect">#REF!,#REF!,#REF!,#REF!</definedName>
    <definedName name="T5_Protected">'[67]5'!$F$11:$AN$22,'[67]5'!$F$24:$AN$28,'[67]5'!$F$8:$AN$9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?axis?ПРД?БАЗ">'[64]6'!$I$6:$J$47,'[64]6'!$F$6:$G$47</definedName>
    <definedName name="T6?axis?ПРД?ПРЕД">'[64]6'!$K$6:$L$47,'[64]6'!$D$6:$E$47</definedName>
    <definedName name="T6?axis?ПРД?РЕГ">#REF!</definedName>
    <definedName name="T6?axis?ПФ?ПЛАН">'[64]6'!$I$6:$I$47,'[64]6'!$D$6:$D$47,'[64]6'!$K$6:$K$47,'[64]6'!$F$6:$F$47</definedName>
    <definedName name="T6?axis?ПФ?ФАКТ">'[64]6'!$J$6:$J$47,'[64]6'!$L$6:$L$47,'[64]6'!$E$6:$E$47,'[64]6'!$G$6:$G$47</definedName>
    <definedName name="T6?Columns">#REF!</definedName>
    <definedName name="T6?Data">'[64]6'!$D$7:$L$14, '[64]6'!$D$16:$L$19, '[64]6'!$D$21:$L$22, '[64]6'!$D$24:$L$25, '[64]6'!$D$27:$L$28, '[64]6'!$D$30:$L$31, '[64]6'!$D$33:$L$35, '[64]6'!$D$37:$L$39, '[64]6'!$D$41:$L$47</definedName>
    <definedName name="T6?FirstYear">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Scope">#REF!</definedName>
    <definedName name="T6?Table">#REF!</definedName>
    <definedName name="T6?Title">#REF!</definedName>
    <definedName name="T6?unit?ПРЦ">'[64]6'!$D$12:$H$12, '[64]6'!$D$21:$H$21, '[64]6'!$D$24:$H$24, '[64]6'!$D$27:$H$27, '[64]6'!$D$30:$H$30, '[64]6'!$D$33:$H$33, '[64]6'!$D$47:$H$47, '[64]6'!$I$7:$L$47</definedName>
    <definedName name="T6?unit?РУБ">'[64]6'!$D$16:$H$16, '[64]6'!$D$19:$H$19, '[64]6'!$D$22:$H$22, '[64]6'!$D$25:$H$25, '[64]6'!$D$28:$H$28, '[64]6'!$D$31:$H$31, '[64]6'!$D$34:$H$35, '[64]6'!$D$43:$H$43</definedName>
    <definedName name="T6?unit?ТРУБ">'[64]6'!$D$37:$H$39, '[64]6'!$D$44:$H$46</definedName>
    <definedName name="T6?unit?ЧЕЛ">'[64]6'!$D$41:$H$42, '[64]6'!$D$13:$H$14, '[64]6'!$D$7:$H$11</definedName>
    <definedName name="T6?НАП">#REF!</definedName>
    <definedName name="T6?ПОТ">#REF!</definedName>
    <definedName name="T6_Protect">'[41]6'!$B$28:$B$37,'[41]6'!$D$28:$H$37,'[41]6'!$J$28:$N$37,'[41]6'!$D$39:$H$41,'[41]6'!$J$39:$N$41,'[41]6'!$B$46:$B$55,P1_T6_Protect</definedName>
    <definedName name="T7?axis?ПРД?БАЗ">[66]материалы!$K$6:$L$10,[66]материалы!$H$6:$I$10</definedName>
    <definedName name="T7?axis?ПРД?ПРЕД">[66]материалы!$M$6:$N$10,[66]материалы!$F$6:$G$10</definedName>
    <definedName name="T7?axis?ПФ?ПЛАН">[66]материалы!$K$6:$K$10,[66]материалы!$F$6:$F$10,[66]материалы!$M$6:$M$10,[66]материалы!$H$6:$H$10</definedName>
    <definedName name="T7?axis?ПФ?ФАКТ">[66]материалы!$L$6:$L$10,[66]материалы!$G$6:$G$10,[66]материалы!$N$6:$N$10,[66]материалы!$I$6:$I$10</definedName>
    <definedName name="T7?Data">#N/A</definedName>
    <definedName name="T7?L3">[66]материалы!#REF!</definedName>
    <definedName name="T7?L4">[66]материалы!#REF!</definedName>
    <definedName name="T8?axis?ПРД?БАЗ">'[64]8'!$I$6:$J$42, '[64]8'!$F$6:$G$42</definedName>
    <definedName name="T8?axis?ПРД?ПРЕД">'[64]8'!$K$6:$L$42, '[64]8'!$D$6:$E$42</definedName>
    <definedName name="T8?axis?ПФ?ПЛАН">'[64]8'!$I$6:$I$42, '[64]8'!$D$6:$D$42, '[64]8'!$K$6:$K$42, '[64]8'!$F$6:$F$42</definedName>
    <definedName name="T8?axis?ПФ?ФАКТ">'[64]8'!$G$6:$G$42, '[64]8'!$J$6:$J$42, '[64]8'!$L$6:$L$42, '[64]8'!$E$6:$E$42</definedName>
    <definedName name="T8?Data">'[64]8'!$D$10:$L$12,'[64]8'!$D$14:$L$16,'[64]8'!$D$18:$L$20,'[64]8'!$D$22:$L$24,'[64]8'!$D$26:$L$28,'[64]8'!$D$30:$L$32,'[64]8'!$D$36:$L$38,'[64]8'!$D$40:$L$42,'[64]8'!$D$6:$L$8</definedName>
    <definedName name="T8?item_ext?РОСТ">[66]ремонты!#REF!</definedName>
    <definedName name="T8?Name">[66]ремонты!#REF!</definedName>
    <definedName name="T8?unit?ПРЦ">[66]ремонты!#REF!</definedName>
    <definedName name="T8?unit?ТРУБ">'[64]8'!$D$40:$H$42,'[64]8'!$D$6:$H$32</definedName>
    <definedName name="T9?axis?ПРД?БАЗ">'[64]9'!$I$6:$J$16,'[64]9'!$F$6:$G$16</definedName>
    <definedName name="T9?axis?ПРД?ПРЕД">'[64]9'!$K$6:$L$16,'[64]9'!$D$6:$E$16</definedName>
    <definedName name="T9?axis?ПРД?РЕГ">#REF!</definedName>
    <definedName name="T9?axis?ПФ?ПЛАН">'[64]9'!$I$6:$I$16,'[64]9'!$D$6:$D$16,'[64]9'!$K$6:$K$16,'[64]9'!$F$6:$F$16</definedName>
    <definedName name="T9?axis?ПФ?ФАКТ">'[64]9'!$J$6:$J$16,'[64]9'!$E$6:$E$16,'[64]9'!$L$6:$L$16,'[64]9'!$G$6:$G$16</definedName>
    <definedName name="T9?Data">'[64]9'!$D$6:$L$6, '[64]9'!$D$8:$L$9, '[64]9'!$D$11:$L$16</definedName>
    <definedName name="T9?item_ext?РОСТ">#REF!</definedName>
    <definedName name="T9?L1">#REF!</definedName>
    <definedName name="T9?L2.1">#REF!</definedName>
    <definedName name="T9?L2.2">#REF!</definedName>
    <definedName name="T9?L3.1">#REF!</definedName>
    <definedName name="T9?L3.2">#REF!</definedName>
    <definedName name="T9?L4.1">#REF!</definedName>
    <definedName name="T9?L4.2">#REF!</definedName>
    <definedName name="T9?L5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#REF!</definedName>
    <definedName name="T9?unit?РУБ.МВТЧ">'[64]9'!$D$8:$H$8, '[64]9'!$D$11:$H$11</definedName>
    <definedName name="T9?unit?ТРУБ">'[64]9'!$D$9:$H$9, '[64]9'!$D$12:$H$16</definedName>
    <definedName name="Tab">[2]FES!#REF!</definedName>
    <definedName name="Table">#REF!</definedName>
    <definedName name="TARGET">[68]TEHSHEET!$I$42:$I$45</definedName>
    <definedName name="tax">#REF!</definedName>
    <definedName name="Tax_Amortization">#REF!</definedName>
    <definedName name="tdkltuls">[4]!tdkltuls</definedName>
    <definedName name="tel_ruk">#REF!</definedName>
    <definedName name="TEMP">#REF!,#REF!</definedName>
    <definedName name="TES">#REF!</definedName>
    <definedName name="TES_DATA">#REF!</definedName>
    <definedName name="TES_LIST">#REF!</definedName>
    <definedName name="TESList">[14]Лист!$A$220</definedName>
    <definedName name="TESQnt">[14]Лист!$B$221</definedName>
    <definedName name="TEST0">'[38]4'!$A$4:$M$8</definedName>
    <definedName name="TEST2">#REF!,#REF!</definedName>
    <definedName name="TESTHKEY">'[38]4'!$H$3:$M$3</definedName>
    <definedName name="TESTKEYS">'[38]4'!$A$4:$G$8</definedName>
    <definedName name="TESTVKEY">'[38]4'!$A$3:$G$3</definedName>
    <definedName name="tfggggggggggggggg">[0]!tfggggggggggggggg</definedName>
    <definedName name="tfhgfhvfv">[0]!tfhgfhvfv</definedName>
    <definedName name="tfjhgjk">[0]!tfjhgjk</definedName>
    <definedName name="time">#REF!</definedName>
    <definedName name="title">'[69]Огл. Графиков'!$B$2:$B$31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P2.1?Columns">'[70]P2.1'!$A$6:$H$6</definedName>
    <definedName name="TP2.1?Scope">'[70]P2.1'!$F$7:$H$44</definedName>
    <definedName name="TP2.1_Protect">'[71]P2.1'!$F$28:$G$37,'[71]P2.1'!$F$40:$G$43,'[71]P2.1'!$F$7:$G$26</definedName>
    <definedName name="TP2.2?Columns">'[70]P2.2'!$A$6:$H$6</definedName>
    <definedName name="TP2.2?Scope">'[70]P2.2'!$F$7:$H$51</definedName>
    <definedName name="TP2_1_Data">'[67]P2.1'!$F$7:$J$26,'[67]P2.1'!$H$27:$J$44,'[67]P2.1'!$F$40:$G$43,'[67]P2.1'!$F$28:$G$37</definedName>
    <definedName name="TP2_2_Data">'[67]P2.2'!$H$7:$J$51,'[67]P2.2'!$F$7:$G$47</definedName>
    <definedName name="TPER_Data">[67]перекрестка!$F$13:$G$24,[67]перекрестка!$H$20:$H$24,[67]перекрестка!$H$14:$H$18,[67]перекрестка!$J$13:$J$24,[67]перекрестка!$K$20:$K$24,[67]перекрестка!$K$14:$K$18,[67]перекрестка!$J$26:$K$30,[67]перекрестка!$N$13:$N$24,[67]перекрестка!$F$26:$H$30,[67]перекрестка!$F$32:$H$36,[67]перекрестка!$J$32:$K$36,[67]перекрестка!$N$32:$N$36,[67]перекрестка!$N$26:$N$30,[67]перекрестка!$F$38:$H$42,[67]перекрестка!$J$38:$K$42,[67]перекрестка!$N$38:$N$42,[67]перекрестка!$F$44:$H$48,[67]перекрестка!$J$44:$K$48,[67]перекрестка!$N$44:$N$48</definedName>
    <definedName name="tr">[0]!tr</definedName>
    <definedName name="trade_pay">#REF!</definedName>
    <definedName name="trade_rec">#REF!</definedName>
    <definedName name="trffffffffffffffffffffff">[0]!trffffffffffffffffffffff</definedName>
    <definedName name="trfgffffffffffff">[0]!trfgffffffffffff</definedName>
    <definedName name="trfgffffffffffffffffff" hidden="1">{#N/A,#N/A,TRUE,"Лист1";#N/A,#N/A,TRUE,"Лист2";#N/A,#N/A,TRUE,"Лист3"}</definedName>
    <definedName name="trtfffffffffffffffff">[0]!trtfffffffffffffffff</definedName>
    <definedName name="trttttttttttttttttttt" hidden="1">{#N/A,#N/A,TRUE,"Лист1";#N/A,#N/A,TRUE,"Лист2";#N/A,#N/A,TRUE,"Лист3"}</definedName>
    <definedName name="trtyyyyyyyyyyyyyyyy">[0]!trtyyyyyyyyyyyyyyyy</definedName>
    <definedName name="trygy">[0]!trygy</definedName>
    <definedName name="trytuy">[0]!trytuy</definedName>
    <definedName name="tryyyu">[0]!tryyyu</definedName>
    <definedName name="tt">[0]!tt</definedName>
    <definedName name="TTT">#REF!</definedName>
    <definedName name="tttt">[0]!tttt</definedName>
    <definedName name="tu">[4]!tu</definedName>
    <definedName name="tuklyl">[4]!tuklyl</definedName>
    <definedName name="tul">[4]!tul</definedName>
    <definedName name="TUList">[14]Лист!$A$210</definedName>
    <definedName name="TUQnt">[14]Лист!$B$211</definedName>
    <definedName name="ty">[72]FES!#REF!</definedName>
    <definedName name="tyk">[4]!tyk</definedName>
    <definedName name="tyki">[4]!tyki</definedName>
    <definedName name="tyrctddfg">[0]!tyrctddfg</definedName>
    <definedName name="tyrttttttttttttt">[0]!tyrttttttttttttt</definedName>
    <definedName name="tyty">#N/A</definedName>
    <definedName name="tyyht">[0]!tyyht</definedName>
    <definedName name="tyyyyyyyyy">#N/A</definedName>
    <definedName name="Tтопливо??">#REF!</definedName>
    <definedName name="u">#N/A</definedName>
    <definedName name="ue_List04_165">#REF!</definedName>
    <definedName name="ue_List04_166">#REF!</definedName>
    <definedName name="ue_List04_167">#REF!</definedName>
    <definedName name="ue_List04_179">#REF!</definedName>
    <definedName name="ue_List05_165">#REF!</definedName>
    <definedName name="ue_List05_166">#REF!</definedName>
    <definedName name="ue_List05_167">#REF!</definedName>
    <definedName name="ue_List05_179">#REF!</definedName>
    <definedName name="ue_List06_165">#REF!</definedName>
    <definedName name="ue_List06_166">#REF!</definedName>
    <definedName name="ue_List06_167">#REF!</definedName>
    <definedName name="ue_List06_179">#REF!</definedName>
    <definedName name="ue_List07_165">#REF!</definedName>
    <definedName name="ue_List07_166">#REF!</definedName>
    <definedName name="ue_List07_167">#REF!</definedName>
    <definedName name="ue_List07_179">#REF!</definedName>
    <definedName name="ue_List11_165">#REF!</definedName>
    <definedName name="ue_List11_166">#REF!</definedName>
    <definedName name="ue_List11_167">#REF!</definedName>
    <definedName name="ue_List11_179">#REF!</definedName>
    <definedName name="ue_List12_165">#REF!</definedName>
    <definedName name="ue_List12_166">#REF!</definedName>
    <definedName name="ue_List12_167">#REF!</definedName>
    <definedName name="ue_List12_179">#REF!</definedName>
    <definedName name="uhhhhhhhhhhhhhhhhh">[0]!uhhhhhhhhhhhhhhhhh</definedName>
    <definedName name="uhhjhjg">[0]!uhhjhjg</definedName>
    <definedName name="uhjhhhhhhhhhhhhh" hidden="1">{#N/A,#N/A,TRUE,"Лист1";#N/A,#N/A,TRUE,"Лист2";#N/A,#N/A,TRUE,"Лист3"}</definedName>
    <definedName name="uhuyguftyf">[0]!uhuyguftyf</definedName>
    <definedName name="UIL">[0]!UIL</definedName>
    <definedName name="UILI">[0]!UILI</definedName>
    <definedName name="uiuiuiu">[0]!uiuiuiu</definedName>
    <definedName name="uiyuyuy" hidden="1">{#N/A,#N/A,TRUE,"Лист1";#N/A,#N/A,TRUE,"Лист2";#N/A,#N/A,TRUE,"Лист3"}</definedName>
    <definedName name="ujyhjggggggggggggggggggggg">[0]!ujyhjggggggggggggggggggggg</definedName>
    <definedName name="UK">[0]!UK</definedName>
    <definedName name="uka">[0]!uka</definedName>
    <definedName name="unhjjjjjjjjjjjjjjjj">[0]!unhjjjjjjjjjjjjjjjj</definedName>
    <definedName name="upr">[0]!upr</definedName>
    <definedName name="USD">32</definedName>
    <definedName name="USD_RUR_RATE">#REF!</definedName>
    <definedName name="USDконец">#REF!</definedName>
    <definedName name="USDначало">#REF!</definedName>
    <definedName name="USE">#REF!</definedName>
    <definedName name="USED">#REF!</definedName>
    <definedName name="UsrPd">#REF!</definedName>
    <definedName name="UsrYr">#REF!</definedName>
    <definedName name="uu">#N/A</definedName>
    <definedName name="ůůů">[0]!ůůů</definedName>
    <definedName name="uuuuuuuuuuuuuuuuu">[0]!uuuuuuuuuuuuuuuuu</definedName>
    <definedName name="uy">[0]!uy</definedName>
    <definedName name="uyttydfddfsdf">[0]!uyttydfddfsdf</definedName>
    <definedName name="uytytr" hidden="1">{#N/A,#N/A,TRUE,"Лист1";#N/A,#N/A,TRUE,"Лист2";#N/A,#N/A,TRUE,"Лист3"}</definedName>
    <definedName name="uyughhhhhhhhhhhhhhhhhhhhhh">[0]!uyughhhhhhhhhhhhhhhhhhhhhh</definedName>
    <definedName name="uyuhhhhhhhhhhhhhhhhh">[0]!uyuhhhhhhhhhhhhhhhhh</definedName>
    <definedName name="uyuiuhj">[0]!uyuiuhj</definedName>
    <definedName name="uyuiyuttyt" hidden="1">{#N/A,#N/A,TRUE,"Лист1";#N/A,#N/A,TRUE,"Лист2";#N/A,#N/A,TRUE,"Лист3"}</definedName>
    <definedName name="uyuytuyfgh">[0]!uyuytuyfgh</definedName>
    <definedName name="uyyuttr" hidden="1">{#N/A,#N/A,TRUE,"Лист1";#N/A,#N/A,TRUE,"Лист2";#N/A,#N/A,TRUE,"Лист3"}</definedName>
    <definedName name="Val_OptClick">[1]!Val_OptClick</definedName>
    <definedName name="ValuationSummary">#REF!</definedName>
    <definedName name="ValuationYear">#REF!</definedName>
    <definedName name="VBC">#REF!</definedName>
    <definedName name="vbcvfgdfdsa">[0]!vbcvfgdfdsa</definedName>
    <definedName name="vbfffffffffffffff">[0]!vbfffffffffffffff</definedName>
    <definedName name="vbgffdds">[0]!vbgffdds</definedName>
    <definedName name="vbvvcxxxxxxxxxxxx">[0]!vbvvcxxxxxxxxxxxx</definedName>
    <definedName name="vccfddfsd">[0]!vccfddfsd</definedName>
    <definedName name="vcfdfs" hidden="1">{#N/A,#N/A,TRUE,"Лист1";#N/A,#N/A,TRUE,"Лист2";#N/A,#N/A,TRUE,"Лист3"}</definedName>
    <definedName name="vcfee">[1]!vcfee</definedName>
    <definedName name="vcfffffffffffffff">[0]!vcfffffffffffffff</definedName>
    <definedName name="vcffffffffffffffff">[0]!vcffffffffffffffff</definedName>
    <definedName name="vcfffffffffffffffffff">[0]!vcfffffffffffffffffff</definedName>
    <definedName name="vcffffffffffffffffffff">[0]!vcffffffffffffffffffff</definedName>
    <definedName name="vcfhg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fffffffffffffffffff">[0]!vdfffffffffffffffffff</definedName>
    <definedName name="VDOC">#REF!</definedName>
    <definedName name="version">[29]Инструкция!$B$3</definedName>
    <definedName name="vffffffffffffffffffff">[0]!vffffffffffffffffffff</definedName>
    <definedName name="vfgfffffffffffffffff">[0]!vfgfffffffffffffffff</definedName>
    <definedName name="vggf">[4]!vggf</definedName>
    <definedName name="vghfgddfsdaas">[0]!vghfgddfsdaas</definedName>
    <definedName name="vn" hidden="1">{#N/A,#N/A,TRUE,"Лист1";#N/A,#N/A,TRUE,"Лист2";#N/A,#N/A,TRUE,"Лист3"}</definedName>
    <definedName name="VV">[0]!VV</definedName>
    <definedName name="vvbnbv">[0]!vvbnbv</definedName>
    <definedName name="vvvffffffffffffffffff">[0]!vvvffffffffffffffffff</definedName>
    <definedName name="w">[0]!w</definedName>
    <definedName name="waddddddddddddddddddd" hidden="1">{#N/A,#N/A,TRUE,"Лист1";#N/A,#N/A,TRUE,"Лист2";#N/A,#N/A,TRUE,"Лист3"}</definedName>
    <definedName name="wdsfdsssssssssssssssssss">[0]!wdsfdsssssssssssssssssss</definedName>
    <definedName name="we">[0]!we</definedName>
    <definedName name="wefwce">[1]!wefwce</definedName>
    <definedName name="wefwef">[1]!wefwef</definedName>
    <definedName name="werrytruy">[0]!werrytruy</definedName>
    <definedName name="wertryt">[0]!wertryt</definedName>
    <definedName name="wesddddddddddddddddd" hidden="1">{#N/A,#N/A,TRUE,"Лист1";#N/A,#N/A,TRUE,"Лист2";#N/A,#N/A,TRUE,"Лист3"}</definedName>
    <definedName name="wetrtyruy">[0]!wetrtyruy</definedName>
    <definedName name="WHSEMHR01">#REF!</definedName>
    <definedName name="WHSEMHRLE">#REF!</definedName>
    <definedName name="WHSEVOL01">#REF!</definedName>
    <definedName name="WHSEVOLLE">#REF!</definedName>
    <definedName name="WiP">#REF!</definedName>
    <definedName name="WIPMargin">#REF!</definedName>
    <definedName name="WorkRange_04">#REF!</definedName>
    <definedName name="WorkRange_05">#REF!</definedName>
    <definedName name="WorkRange_1">#REF!</definedName>
    <definedName name="WorkRange_16_1">#REF!</definedName>
    <definedName name="WorkRange_16_2">#REF!</definedName>
    <definedName name="WorkRange_17_1">#REF!</definedName>
    <definedName name="WorkRange_17_2">#REF!</definedName>
    <definedName name="WorkRange_2_1">#REF!</definedName>
    <definedName name="WorkRange_2_2">#REF!</definedName>
    <definedName name="WorkRange_21_1">#REF!</definedName>
    <definedName name="WorkRange_21_1_1">#REF!</definedName>
    <definedName name="WorkRange_21_1_2">#REF!</definedName>
    <definedName name="WorkRange_21_1_3">#REF!</definedName>
    <definedName name="WorkRange_21_1_4">#REF!</definedName>
    <definedName name="WorkRange_22_1">#REF!</definedName>
    <definedName name="WorkRange_22_1_1">#REF!</definedName>
    <definedName name="WorkRange_22_1_2">#REF!</definedName>
    <definedName name="WorkRange_22_1_3">#REF!</definedName>
    <definedName name="WorkRange_22_1_4">#REF!</definedName>
    <definedName name="WorkRange_23_1">#REF!</definedName>
    <definedName name="WorkRange_23_1_1">#REF!</definedName>
    <definedName name="WorkRange_23_1_2">#REF!</definedName>
    <definedName name="WorkRange_23_1_3">#REF!</definedName>
    <definedName name="WorkRange_23_1_4">#REF!</definedName>
    <definedName name="WorkRange_24_1">#REF!</definedName>
    <definedName name="WorkRange_24_1_1">#REF!</definedName>
    <definedName name="WorkRange_24_1_2">#REF!</definedName>
    <definedName name="WorkRange_24_1_3">#REF!</definedName>
    <definedName name="WorkRange_24_1_4">#REF!</definedName>
    <definedName name="WorkRange_25_1">#REF!</definedName>
    <definedName name="WorkRange_25_1_1">#REF!</definedName>
    <definedName name="WorkRange_25_1_2">#REF!</definedName>
    <definedName name="WorkRange_25_1_3">#REF!</definedName>
    <definedName name="WorkRange_25_1_4">#REF!</definedName>
    <definedName name="WorkRange_3_1">#REF!</definedName>
    <definedName name="WorkRange_3_2">#REF!</definedName>
    <definedName name="WorkRange_4">#REF!</definedName>
    <definedName name="WorkRange_5">#REF!</definedName>
    <definedName name="WorkRange_6">#REF!</definedName>
    <definedName name="WorkRange_7">#REF!</definedName>
    <definedName name="WorkRange_8">#REF!</definedName>
    <definedName name="WorkRange_8_1">#REF!</definedName>
    <definedName name="wrn.ALL." hidden="1">{#N/A,#N/A,FALSE,"DCF";#N/A,#N/A,FALSE,"WACC";#N/A,#N/A,FALSE,"Sales_EBIT";#N/A,#N/A,FALSE,"Capex_Depreciation";#N/A,#N/A,FALSE,"WC";#N/A,#N/A,FALSE,"Interest";#N/A,#N/A,FALSE,"Assumptions"}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апрель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Калькуляция._.себестоимости." hidden="1">{#N/A,#N/A,FALSE,"Себестоимсть-97"}</definedName>
    <definedName name="wrn.ку." hidden="1">{#N/A,#N/A,TRUE,"Лист2"}</definedName>
    <definedName name="wrn.Модель._.Интенсивника.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_.стр._.1._.и._.3." hidden="1">{"Страница 1",#N/A,FALSE,"Модель Интенсивника";"Страница 3",#N/A,FALSE,"Модель Интенсивника"}</definedName>
    <definedName name="wrn.Отчет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равнение._.с._.отраслями." hidden="1">{#N/A,#N/A,TRUE,"Лист1";#N/A,#N/A,TRUE,"Лист2";#N/A,#N/A,TRUE,"Лист3"}</definedName>
    <definedName name="wrn.ФП_КМК.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w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wwwwwwwwww">[0]!wwwwwwwwwwwww</definedName>
    <definedName name="xcbvbnbm">[0]!xcbvbnbm</definedName>
    <definedName name="xcfdfdfffffffffffff">[0]!xcfdfdfffffffffffff</definedName>
    <definedName name="xczn">[4]!xczn</definedName>
    <definedName name="xdsfds">[0]!xdsfds</definedName>
    <definedName name="xfh">[4]!xfh</definedName>
    <definedName name="XML_ORG_LIST_TAG_NAMES">#REF!</definedName>
    <definedName name="xoz_r">#REF!</definedName>
    <definedName name="xvcbvcbn">[0]!xvcbvcbn</definedName>
    <definedName name="xvccvcbn">[0]!xvccvcbn</definedName>
    <definedName name="xvdsvf">[0]!xvdsvf</definedName>
    <definedName name="xwxc">[0]!xwxc</definedName>
    <definedName name="xxxxx">[0]!xxxxx</definedName>
    <definedName name="xzxsassssssssssssssss">[0]!xzxsassssssssssssssss</definedName>
    <definedName name="y">[0]!y</definedName>
    <definedName name="year">[30]Справочники!$J$1:$J$15</definedName>
    <definedName name="yfgdfdfffffffffffff" hidden="1">{#N/A,#N/A,TRUE,"Лист1";#N/A,#N/A,TRUE,"Лист2";#N/A,#N/A,TRUE,"Лист3"}</definedName>
    <definedName name="yggfgffffffffff">[0]!yggfgffffffffff</definedName>
    <definedName name="yghk">[4]!yghk</definedName>
    <definedName name="yhiuyhiuyhi">[0]!yhiuyhiuyhi</definedName>
    <definedName name="yi">[4]!yi</definedName>
    <definedName name="yiujhuuuuuuuuuuuuuuuuu">[0]!yiujhuuuuuuuuuuuuuuuuu</definedName>
    <definedName name="yiuyiub">[0]!yiuyiub</definedName>
    <definedName name="yt">[0]!yt</definedName>
    <definedName name="ytgfgffffffffffffff">[0]!ytgfgffffffffffffff</definedName>
    <definedName name="ytghfgd">[0]!ytghfgd</definedName>
    <definedName name="ytghgggggggggggg">[0]!ytghgggggggggggg</definedName>
    <definedName name="ytouy">[0]!ytouy</definedName>
    <definedName name="yttttttttttttttt">[0]!yttttttttttttttt</definedName>
    <definedName name="ytttttttttttttttttttt" hidden="1">{#N/A,#N/A,TRUE,"Лист1";#N/A,#N/A,TRUE,"Лист2";#N/A,#N/A,TRUE,"Лист3"}</definedName>
    <definedName name="ytuiytu">[0]!ytuiytu</definedName>
    <definedName name="ytyggggggggggggggg" hidden="1">{#N/A,#N/A,TRUE,"Лист1";#N/A,#N/A,TRUE,"Лист2";#N/A,#N/A,TRUE,"Лист3"}</definedName>
    <definedName name="yu">[4]!yu</definedName>
    <definedName name="yuk">[4]!yuk</definedName>
    <definedName name="yukyukyukuyk">[0]!yukyukyukuyk</definedName>
    <definedName name="yuo">[0]!yuo</definedName>
    <definedName name="yutghhhhhhhhhhhhhhhhhh">[0]!yutghhhhhhhhhhhhhhhhhh</definedName>
    <definedName name="yutyttry">[0]!yutyttry</definedName>
    <definedName name="yuuyjhg">[0]!yuuyjhg</definedName>
    <definedName name="yuyuy">[0]!yuyuy</definedName>
    <definedName name="yy">[0]!yy</definedName>
    <definedName name="yyu">#N/A</definedName>
    <definedName name="yyy">[0]!yyy</definedName>
    <definedName name="yyyjjjj" hidden="1">{#N/A,#N/A,FALSE,"Себестоимсть-97"}</definedName>
    <definedName name="z">#REF!</definedName>
    <definedName name="Z_0DD4EB58_0647_11D5_A6F7_00508B654A95_.wvu.Cols" hidden="1">#REF!,#REF!,#REF!,#REF!,#REF!</definedName>
    <definedName name="Z_10435A81_C305_11D5_A6F8_009027BEE0E0_.wvu.Cols" hidden="1">#REF!,#REF!,#REF!</definedName>
    <definedName name="Z_10435A81_C305_11D5_A6F8_009027BEE0E0_.wvu.FilterData" hidden="1">#REF!</definedName>
    <definedName name="Z_10435A81_C305_11D5_A6F8_009027BEE0E0_.wvu.PrintArea" hidden="1">#REF!</definedName>
    <definedName name="Z_10435A81_C305_11D5_A6F8_009027BEE0E0_.wvu.PrintTitles" hidden="1">#REF!</definedName>
    <definedName name="Z_10435A81_C305_11D5_A6F8_009027BEE0E0_.wvu.Rows" hidden="1">#REF!,#REF!</definedName>
    <definedName name="Z_2804E4BB_ED21_11D4_A6F8_00508B654B8B_.wvu.Cols" hidden="1">#REF!,#REF!,#REF!</definedName>
    <definedName name="Z_2804E4BB_ED21_11D4_A6F8_00508B654B8B_.wvu.FilterData" hidden="1">#REF!</definedName>
    <definedName name="Z_2804E4BB_ED21_11D4_A6F8_00508B654B8B_.wvu.PrintArea" hidden="1">#REF!</definedName>
    <definedName name="Z_2804E4BB_ED21_11D4_A6F8_00508B654B8B_.wvu.Rows" hidden="1">#REF!,#REF!</definedName>
    <definedName name="Z_5A868EA0_ED63_11D4_A6F8_009027BEE0E0_.wvu.Cols" hidden="1">#REF!,#REF!,#REF!</definedName>
    <definedName name="Z_5A868EA0_ED63_11D4_A6F8_009027BEE0E0_.wvu.FilterData" hidden="1">#REF!</definedName>
    <definedName name="Z_5A868EA0_ED63_11D4_A6F8_009027BEE0E0_.wvu.PrintArea" hidden="1">#REF!</definedName>
    <definedName name="Z_5A868EA0_ED63_11D4_A6F8_009027BEE0E0_.wvu.Rows" hidden="1">#REF!,#REF!</definedName>
    <definedName name="Z_6E40955B_C2F5_11D5_A6F7_009027BEE7F1_.wvu.Cols" hidden="1">#REF!,#REF!,#REF!</definedName>
    <definedName name="Z_6E40955B_C2F5_11D5_A6F7_009027BEE7F1_.wvu.FilterData" hidden="1">#REF!</definedName>
    <definedName name="Z_6E40955B_C2F5_11D5_A6F7_009027BEE7F1_.wvu.PrintArea" hidden="1">#REF!</definedName>
    <definedName name="Z_6E40955B_C2F5_11D5_A6F7_009027BEE7F1_.wvu.PrintTitles" hidden="1">#REF!</definedName>
    <definedName name="Z_6E40955B_C2F5_11D5_A6F7_009027BEE7F1_.wvu.Rows" hidden="1">#REF!,#REF!</definedName>
    <definedName name="Z_901DD601_3312_11D5_8F89_00010215A1CA_.wvu.Rows" hidden="1">#REF!,#REF!</definedName>
    <definedName name="Z_A158D6E1_ED44_11D4_A6F7_00508B654028_.wvu.Cols" hidden="1">#REF!,#REF!</definedName>
    <definedName name="Z_A158D6E1_ED44_11D4_A6F7_00508B654028_.wvu.FilterData" hidden="1">#REF!</definedName>
    <definedName name="Z_A158D6E1_ED44_11D4_A6F7_00508B654028_.wvu.PrintArea" hidden="1">#REF!</definedName>
    <definedName name="Z_A158D6E1_ED44_11D4_A6F7_00508B654028_.wvu.Rows" hidden="1">#REF!,#REF!</definedName>
    <definedName name="Z_ADA92181_C3E4_11D5_A6F7_00508B6A7686_.wvu.Cols" hidden="1">#REF!,#REF!,#REF!</definedName>
    <definedName name="Z_ADA92181_C3E4_11D5_A6F7_00508B6A7686_.wvu.FilterData" hidden="1">#REF!</definedName>
    <definedName name="Z_ADA92181_C3E4_11D5_A6F7_00508B6A7686_.wvu.PrintArea" hidden="1">#REF!</definedName>
    <definedName name="Z_ADA92181_C3E4_11D5_A6F7_00508B6A7686_.wvu.PrintTitles" hidden="1">#REF!</definedName>
    <definedName name="Z_ADA92181_C3E4_11D5_A6F7_00508B6A7686_.wvu.Rows" hidden="1">#REF!,#REF!</definedName>
    <definedName name="Z_D4FBBAF2_ED2F_11D4_A6F7_00508B6540C5_.wvu.FilterData" hidden="1">#REF!</definedName>
    <definedName name="Z_D9E68341_C2F0_11D5_A6F7_00508B6540C5_.wvu.Cols" hidden="1">#REF!,#REF!,#REF!</definedName>
    <definedName name="Z_D9E68341_C2F0_11D5_A6F7_00508B6540C5_.wvu.FilterData" hidden="1">#REF!</definedName>
    <definedName name="Z_D9E68341_C2F0_11D5_A6F7_00508B6540C5_.wvu.PrintArea" hidden="1">#REF!</definedName>
    <definedName name="Z_D9E68341_C2F0_11D5_A6F7_00508B6540C5_.wvu.PrintTitles" hidden="1">#REF!</definedName>
    <definedName name="Z_D9E68341_C2F0_11D5_A6F7_00508B6540C5_.wvu.Rows" hidden="1">#REF!</definedName>
    <definedName name="zcxvcvcbvvn">[0]!zcxvcvcbvvn</definedName>
    <definedName name="zdnm">[4]!zdnm</definedName>
    <definedName name="ZERO">#REF!</definedName>
    <definedName name="zip">#N/A</definedName>
    <definedName name="zzzzzzzzzzzzzzzzz">[0]!zzzzzzzzzzzzzzzzz</definedName>
    <definedName name="а">#REF!</definedName>
    <definedName name="А1">'[73]1.3. Неподконтрольные'!#REF!</definedName>
    <definedName name="А21">#REF!</definedName>
    <definedName name="А27">#N/A</definedName>
    <definedName name="А27_34">"$#ССЫЛ!.$B$27"</definedName>
    <definedName name="А77">[74]Рейтинг!$A$14</definedName>
    <definedName name="А8">#REF!</definedName>
    <definedName name="аа">[0]!аа</definedName>
    <definedName name="ааа">#REF!</definedName>
    <definedName name="ааааа">#N/A</definedName>
    <definedName name="АААААААА">[0]!АААААААА</definedName>
    <definedName name="ааагнннаш">#N/A</definedName>
    <definedName name="абон.пл">#N/A</definedName>
    <definedName name="ав">[0]!ав</definedName>
    <definedName name="ававпаврпв">[0]!ававпаврпв</definedName>
    <definedName name="авауеу">#N/A</definedName>
    <definedName name="авг">#REF!</definedName>
    <definedName name="авг2">#REF!</definedName>
    <definedName name="авт">#N/A</definedName>
    <definedName name="авыав" hidden="1">{"Страница 1",#N/A,FALSE,"Модель Интенсивника";"Страница 3",#N/A,FALSE,"Модель Интенсивника"}</definedName>
    <definedName name="авып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и">'[75]ИТ-бюджет'!$L$5:$L$99</definedName>
    <definedName name="аичавыукфцу">[0]!аичавыукфцу</definedName>
    <definedName name="ал">#REF!</definedName>
    <definedName name="АМ">[0]!АМ</definedName>
    <definedName name="АМВА">[0]!АМВА</definedName>
    <definedName name="анализ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2">#REF!</definedName>
    <definedName name="анблоки_вн">#REF!</definedName>
    <definedName name="анблоки_ВСЕГО">#REF!</definedName>
    <definedName name="анблоки_РА">#REF!</definedName>
    <definedName name="АнМ">'[76]Гр5(о)'!#REF!</definedName>
    <definedName name="АО_Ремонт">'[38]4'!#REF!</definedName>
    <definedName name="АО_экспл">'[38]4'!#REF!</definedName>
    <definedName name="АОЛАЛЛ">[0]!АОЛАЛЛ</definedName>
    <definedName name="аотр">'[77]ИТ-бюджет'!$L$5:$L$99</definedName>
    <definedName name="ап">[0]!ап</definedName>
    <definedName name="апапарп">[0]!апапарп</definedName>
    <definedName name="апиав">#N/A</definedName>
    <definedName name="апир">'[78]ИТ-бюджет'!$L$5:$L$99</definedName>
    <definedName name="аппячфы">[0]!аппячфы</definedName>
    <definedName name="апр">#REF!</definedName>
    <definedName name="апр2">#REF!</definedName>
    <definedName name="апрель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тпат">[0]!аптпат</definedName>
    <definedName name="апым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РВЕР">[0]!АРВЕР</definedName>
    <definedName name="Арендая_плата">#REF!</definedName>
    <definedName name="Арт">#N/A</definedName>
    <definedName name="атапчь">#N/A</definedName>
    <definedName name="АТП">#REF!</definedName>
    <definedName name="ау">'[79]ИТ-бюджет'!$L$5:$L$99</definedName>
    <definedName name="аш">#N/A</definedName>
    <definedName name="аяыпамыпмипи">[0]!аяыпамыпмипи</definedName>
    <definedName name="б">[0]!б</definedName>
    <definedName name="база">[80]SHPZ!$A$1:$BC$4313</definedName>
    <definedName name="база_2">#REF!</definedName>
    <definedName name="_xlnm.Database">#REF!</definedName>
    <definedName name="база1">#REF!</definedName>
    <definedName name="база2">#REF!</definedName>
    <definedName name="база3">#REF!</definedName>
    <definedName name="Базовые">'[81]Производство электроэнергии'!$A$95</definedName>
    <definedName name="базовый_год">#REF!</definedName>
    <definedName name="БазовыйПериод">[82]Заголовок!$B$15</definedName>
    <definedName name="Б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анс">[83]Баланс!$D$60</definedName>
    <definedName name="балансовая">#REF!</definedName>
    <definedName name="бб">[0]!бб</definedName>
    <definedName name="ббб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ббббб">#N/A</definedName>
    <definedName name="БД_2_2">'[84]БД-2-2-П'!#REF!</definedName>
    <definedName name="БД_2_3">#REF!</definedName>
    <definedName name="БДДР">#N/A</definedName>
    <definedName name="БИ_1_1">#REF!</definedName>
    <definedName name="БИ_1_10">#REF!</definedName>
    <definedName name="БИ_1_2">#REF!</definedName>
    <definedName name="БИ_2_11_П">'[85]БИ-2-18-П'!$B$8</definedName>
    <definedName name="БИ_2_14">'[85]БИ-2-19-П'!$B$8</definedName>
    <definedName name="БИ_2_3">#REF!</definedName>
    <definedName name="БИ_2_4">#REF!</definedName>
    <definedName name="БИ_2_5">'[85]БИ-2-7-П'!$B$8</definedName>
    <definedName name="БИ_2_6">'[85]БИ-2-9-П'!$B$8</definedName>
    <definedName name="БИ_2_7">#REF!</definedName>
    <definedName name="БИ_2_8">'[85]БИ-2-14-П'!$B$8</definedName>
    <definedName name="БИ_2_9">'[85]БИ-2-16-П'!$B$8</definedName>
    <definedName name="БР_2_20_П">#REF!</definedName>
    <definedName name="БР_2_3_П">#REF!</definedName>
    <definedName name="БР_2_6_П">#REF!</definedName>
    <definedName name="БР_3_4">#REF!</definedName>
    <definedName name="БР_РСК">#REF!</definedName>
    <definedName name="БС">[86]Справочники!$A$4:$A$6</definedName>
    <definedName name="БЩ">[0]!БЩ</definedName>
    <definedName name="Бюдж_расч_зак_МТР">#REF!</definedName>
    <definedName name="Бюдж_расч_усл_ТОиР">#REF!</definedName>
    <definedName name="Бюджет_движ_СК">#REF!</definedName>
    <definedName name="Бюджет_закуп_запасов_МТР_ЦС">'[87]Закупки центр'!$B$9</definedName>
    <definedName name="Бюджет_закупок_сводный">#REF!</definedName>
    <definedName name="Бюджет_кредитов_займов">#REF!</definedName>
    <definedName name="Бюджет_мех_и_ТС_РСК">#REF!</definedName>
    <definedName name="Бюджет_МЗ_ТОиР_РСК">#REF!</definedName>
    <definedName name="Бюджет_налогов">#REF!</definedName>
    <definedName name="Бюджет_ОАО__СУАЛ">#REF!</definedName>
    <definedName name="Бюджет_платежей_МРСК">#REF!</definedName>
    <definedName name="Бюджет_платежей_ПЭС">#REF!</definedName>
    <definedName name="Бюджет_платежей_РСК">#REF!</definedName>
    <definedName name="Бюджет_расходов_пр_ПРУ">#REF!</definedName>
    <definedName name="Бюджет_расч_персонал">#REF!</definedName>
    <definedName name="Бюджет_расч_покуп_зак_МРСК_пр_ПРУ">#REF!</definedName>
    <definedName name="Бюджет_расч_покуп_зак_ПЭС_проч_ПРУ">#REF!</definedName>
    <definedName name="Бюджет_расч_покуп_зак_РСК_пр_ПРУ">#REF!</definedName>
    <definedName name="Бюджет_расч_покуп_зак_РСК_проч_ПРУ">#REF!</definedName>
    <definedName name="Бюджет_расч_покуп_зак_РСК_ээ">#REF!</definedName>
    <definedName name="Бюджет_расч_поставщ_ПЭС_ДЦС">#REF!</definedName>
    <definedName name="Бюджет_расч_расходы_МРСК">#REF!</definedName>
    <definedName name="Бюджет_расч_усл_КВ">'[88]БФ-2-8-П'!#REF!</definedName>
    <definedName name="Бюджет_Расчетов_по_ФВ_АУ_МРСК">'[89]БФ-2-13-П'!#REF!</definedName>
    <definedName name="Бюджет_расчетов_по_ФВ_РСК">'[90]БФ-2-13-П'!$B$6</definedName>
    <definedName name="Бюджет_РБП_РСК">[91]РБП!#REF!</definedName>
    <definedName name="Бюджет_усл_подрядчиков_ТОиР_РСК">#REF!</definedName>
    <definedName name="Бюджет_ФОТ_ТОиР_РСК">#REF!</definedName>
    <definedName name="Бюджетные_электроэнергии">'[81]Производство электроэнергии'!$A$111</definedName>
    <definedName name="в">[0]!в</definedName>
    <definedName name="В1">#REF!</definedName>
    <definedName name="в23ё">[0]!в23ё</definedName>
    <definedName name="В779">#REF!</definedName>
    <definedName name="ва">#REF!</definedName>
    <definedName name="валоы">[4]!валоы</definedName>
    <definedName name="вамвапм">'[92]ИТ-бюджет'!$L$5:$L$98</definedName>
    <definedName name="ваорлап" hidden="1">{#N/A,#N/A,TRUE,"Лист1";#N/A,#N/A,TRUE,"Лист2";#N/A,#N/A,TRUE,"Лист3"}</definedName>
    <definedName name="вап">[0]!вап</definedName>
    <definedName name="вапк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.их">[0]!Вар.их</definedName>
    <definedName name="Вар.КАЛМЭ">[0]!Вар.КАЛМЭ</definedName>
    <definedName name="ВАРЕР">[0]!ВАРЕР</definedName>
    <definedName name="ва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ра">#N/A</definedName>
    <definedName name="вв">[0]!вв</definedName>
    <definedName name="вв110">'[93]ПС рек'!#REF!</definedName>
    <definedName name="вв20">'[93]ПС рек'!#REF!</definedName>
    <definedName name="вв220">'[93]ПС рек'!#REF!</definedName>
    <definedName name="вв330">'[93]ПС рек'!#REF!</definedName>
    <definedName name="вв35">'[93]ПС рек'!#REF!</definedName>
    <definedName name="вв500">'[93]ПС рек'!#REF!</definedName>
    <definedName name="вв750">'[93]ПС рек'!#REF!</definedName>
    <definedName name="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еоонеше">#N/A</definedName>
    <definedName name="Вид_Бизнеса">[94]t_настройки!#REF!</definedName>
    <definedName name="Видтарифпонаселению">[95]Const!$Q$35</definedName>
    <definedName name="Виды_деятельности">[96]t_настройки!$I$43:$I$61</definedName>
    <definedName name="витт" hidden="1">{#N/A,#N/A,TRUE,"Лист1";#N/A,#N/A,TRUE,"Лист2";#N/A,#N/A,TRUE,"Лист3"}</definedName>
    <definedName name="вка">#N/A</definedName>
    <definedName name="ВЛТРАССА">'[93]ЛЭП нов'!#REF!</definedName>
    <definedName name="вм">[0]!вм</definedName>
    <definedName name="вмивртвр">[0]!вмивртвр</definedName>
    <definedName name="вн20">'[93]ПС рек'!#REF!</definedName>
    <definedName name="восемь">#REF!</definedName>
    <definedName name="вп">'[92]ИТ-бюджет'!$L$5:$L$98</definedName>
    <definedName name="впаавп">#REF!</definedName>
    <definedName name="впававапв">[0]!впававапв</definedName>
    <definedName name="впавпапаарп">[0]!впавпапаарп</definedName>
    <definedName name="впарп">'[97]ИТ-бюджет'!$L$5:$L$99</definedName>
    <definedName name="вралгн">#N/A</definedName>
    <definedName name="вртт">[0]!вртт</definedName>
    <definedName name="вс">[98]расшифровка!#REF!</definedName>
    <definedName name="всего">'[93]ПС рек'!#REF!</definedName>
    <definedName name="вск_вн">#REF!</definedName>
    <definedName name="вск_ВСЕГО">#REF!</definedName>
    <definedName name="ВТОП">#REF!</definedName>
    <definedName name="второй">#REF!</definedName>
    <definedName name="вуавпаорпл">[0]!вуавпаорпл</definedName>
    <definedName name="вуквпапрпорлд">[0]!вуквпапрпорлд</definedName>
    <definedName name="вуув" hidden="1">{#N/A,#N/A,TRUE,"Лист1";#N/A,#N/A,TRUE,"Лист2";#N/A,#N/A,TRUE,"Лист3"}</definedName>
    <definedName name="вшщз">#N/A</definedName>
    <definedName name="выап" hidden="1">#REF!</definedName>
    <definedName name="выв">#REF!</definedName>
    <definedName name="Вып_н_2003">'[69]Текущие цены'!#REF!</definedName>
    <definedName name="вып_н_2004">'[69]Текущие цены'!#REF!</definedName>
    <definedName name="Вып_ОФ_с_пц">[69]рабочий!$Y$202:$AP$224</definedName>
    <definedName name="Вып_оф_с_цпг">'[69]Текущие цены'!#REF!</definedName>
    <definedName name="Вып_с_новых_ОФ">[69]рабочий!$Y$277:$AP$299</definedName>
    <definedName name="вы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ходКХП">0.6790118</definedName>
    <definedName name="выыапвавап" hidden="1">{#N/A,#N/A,TRUE,"Лист1";#N/A,#N/A,TRUE,"Лист2";#N/A,#N/A,TRUE,"Лист3"}</definedName>
    <definedName name="вяр">#N/A</definedName>
    <definedName name="Г">[1]!Г</definedName>
    <definedName name="газ_кокс">#REF!</definedName>
    <definedName name="галя">[0]!галя</definedName>
    <definedName name="гг">[0]!гг</definedName>
    <definedName name="ггг">[0]!ггг</definedName>
    <definedName name="гггр">[0]!гггр</definedName>
    <definedName name="генерация">[0]!генерация</definedName>
    <definedName name="ге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линоз_шлак_тонн">#REF!</definedName>
    <definedName name="глинозем._шлак">#REF!</definedName>
    <definedName name="глнрлоророр">[0]!глнрлоророр</definedName>
    <definedName name="гн">[1]!гн</definedName>
    <definedName name="гнгепнапра" hidden="1">{#N/A,#N/A,TRUE,"Лист1";#N/A,#N/A,TRUE,"Лист2";#N/A,#N/A,TRUE,"Лист3"}</definedName>
    <definedName name="гнгопропрппра">[0]!гнгопропрппра</definedName>
    <definedName name="гнеорпопорпропр">[0]!гнеорпопорпропр</definedName>
    <definedName name="гнлзщ">[0]!гнлзщ</definedName>
    <definedName name="гнн">#N/A</definedName>
    <definedName name="гннрпррапапв">[0]!гннрпррапапв</definedName>
    <definedName name="гнортимв">[0]!гнортимв</definedName>
    <definedName name="гнрпрпап">[0]!гнрпрпап</definedName>
    <definedName name="Год">[96]t_настройки!$I$8:$I$20</definedName>
    <definedName name="Год_без_ХВО">#N/A</definedName>
    <definedName name="Год_выбрано">[96]t_настройки!$I$81</definedName>
    <definedName name="Год_Выбрано_Название">[96]t_настройки!$J$75</definedName>
    <definedName name="Гольц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роппрапа">[0]!гороппрапа</definedName>
    <definedName name="гошгрииапв">[0]!гошгрииапв</definedName>
    <definedName name="гр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ик">"Диагр. 4"</definedName>
    <definedName name="График_1_параметр">[96]t_настройки!$I$94:$I$101</definedName>
    <definedName name="График_3_параметр">[96]t_настройки!$I$104:$I$105</definedName>
    <definedName name="грприрцфв00ав98" hidden="1">{#N/A,#N/A,TRUE,"Лист1";#N/A,#N/A,TRUE,"Лист2";#N/A,#N/A,TRUE,"Лист3"}</definedName>
    <definedName name="группировка">#REF!</definedName>
    <definedName name="грфинцкавг98Х" hidden="1">{#N/A,#N/A,TRUE,"Лист1";#N/A,#N/A,TRUE,"Лист2";#N/A,#N/A,TRUE,"Лист3"}</definedName>
    <definedName name="гш">[18]!гш</definedName>
    <definedName name="гшгш" hidden="1">{#N/A,#N/A,TRUE,"Лист1";#N/A,#N/A,TRUE,"Лист2";#N/A,#N/A,TRUE,"Лист3"}</definedName>
    <definedName name="гшпд">#REF!</definedName>
    <definedName name="гшщ">#N/A</definedName>
    <definedName name="гэс3">[0]!гэс3</definedName>
    <definedName name="Д">[0]!Д</definedName>
    <definedName name="да">[99]Списки!$D$1:$D$3</definedName>
    <definedName name="да1">#REF!</definedName>
    <definedName name="да2">#REF!</definedName>
    <definedName name="да3">#REF!</definedName>
    <definedName name="дар1">#REF!</definedName>
    <definedName name="дат">#REF!</definedName>
    <definedName name="дата_2_2">#REF!</definedName>
    <definedName name="дата_2_2_">#REF!</definedName>
    <definedName name="дата_4">#REF!</definedName>
    <definedName name="дата_5">#REF!</definedName>
    <definedName name="дата_г">#REF!</definedName>
    <definedName name="дата_гг">#REF!</definedName>
    <definedName name="дата_с">#REF!</definedName>
    <definedName name="дата_с_2">#REF!</definedName>
    <definedName name="дата_спрг">#REF!</definedName>
    <definedName name="дата_сс">#REF!</definedName>
    <definedName name="дата01">#REF!</definedName>
    <definedName name="дата02">#REF!</definedName>
    <definedName name="дата03">#REF!</definedName>
    <definedName name="дата04">#REF!</definedName>
    <definedName name="дата05">#REF!</definedName>
    <definedName name="дата06">#REF!</definedName>
    <definedName name="дата07">#REF!</definedName>
    <definedName name="дата08">#REF!</definedName>
    <definedName name="дата09">#REF!</definedName>
    <definedName name="дата10">#REF!</definedName>
    <definedName name="дата11">#REF!</definedName>
    <definedName name="дата12">#REF!</definedName>
    <definedName name="дата13">#REF!</definedName>
    <definedName name="дата14">#REF!</definedName>
    <definedName name="дата15">#REF!</definedName>
    <definedName name="дата16">#REF!</definedName>
    <definedName name="дата17">#REF!</definedName>
    <definedName name="дата18">#REF!</definedName>
    <definedName name="дата19">#REF!</definedName>
    <definedName name="дата20">#REF!</definedName>
    <definedName name="дата21">#REF!</definedName>
    <definedName name="дата22">#REF!</definedName>
    <definedName name="дата3">#REF!</definedName>
    <definedName name="да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ГШ">[0]!ДГШ</definedName>
    <definedName name="дд">#N/A</definedName>
    <definedName name="ддд">[0]!ддд</definedName>
    <definedName name="де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БИТ_кон">#REF!</definedName>
    <definedName name="ДЕБИТ_нач">#REF!</definedName>
    <definedName name="дек">#REF!</definedName>
    <definedName name="дек2">#REF!</definedName>
    <definedName name="Дефл_ц_пред_год">'[69]Текущие цены'!$AT$36:$BK$58</definedName>
    <definedName name="Дефлятор_годовой">'[69]Текущие цены'!$Y$4:$AP$27</definedName>
    <definedName name="Дефлятор_цепной">'[69]Текущие цены'!$Y$36:$AP$58</definedName>
    <definedName name="дж">[0]!дж</definedName>
    <definedName name="ДЗО_Выбрано">[96]t_настройки!$I$78</definedName>
    <definedName name="ДЗО_Выбрано_Название">[100]t_настройки!$I$87</definedName>
    <definedName name="ДиапазонЗащиты">#REF!,#REF!,#REF!,#REF!,[0]!P1_ДиапазонЗащиты,[0]!P2_ДиапазонЗащиты,[0]!P3_ДиапазонЗащиты,[0]!P4_ДиапазонЗащиты</definedName>
    <definedName name="Дисконт">#REF!</definedName>
    <definedName name="длдлд">[0]!длдлд</definedName>
    <definedName name="дллллоиммссч">[0]!дллллоиммссч</definedName>
    <definedName name="дл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рпд">#N/A</definedName>
    <definedName name="дляРСТРО">#N/A</definedName>
    <definedName name="дни">#REF!</definedName>
    <definedName name="дол">#REF!</definedName>
    <definedName name="доли1">'[101]эл ст'!$A$368:$IV$368</definedName>
    <definedName name="доллар_единный">28.5</definedName>
    <definedName name="Доллар_Единый">33.7</definedName>
    <definedName name="доо">#N/A</definedName>
    <definedName name="доопатмо">[0]!доопатмо</definedName>
    <definedName name="Дополнение">[0]!Дополнение</definedName>
    <definedName name="Доход">#N/A</definedName>
    <definedName name="ДРУГОЕ">[102]Справочники!$A$26:$A$28</definedName>
    <definedName name="ДС">#REF!</definedName>
    <definedName name="дтп">'[93]ПС рек'!#REF!</definedName>
    <definedName name="дунит_об._тонн">#REF!</definedName>
    <definedName name="дунит_обож.">#REF!</definedName>
    <definedName name="дшголлололол" hidden="1">{#N/A,#N/A,TRUE,"Лист1";#N/A,#N/A,TRUE,"Лист2";#N/A,#N/A,TRUE,"Лист3"}</definedName>
    <definedName name="дшлгорормсм">[0]!дшлгорормсм</definedName>
    <definedName name="дшлолоирмпр">[0]!дшлолоирмпр</definedName>
    <definedName name="дшшгргрп">[0]!дшшгргрп</definedName>
    <definedName name="дщ">[18]!дщ</definedName>
    <definedName name="дщл">[18]!дщл</definedName>
    <definedName name="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апапарорппис" hidden="1">{#N/A,#N/A,TRUE,"Лист1";#N/A,#N/A,TRUE,"Лист2";#N/A,#N/A,TRUE,"Лист3"}</definedName>
    <definedName name="еапарпорпол">[0]!еапарпорпол</definedName>
    <definedName name="еаш">#N/A</definedName>
    <definedName name="евапараорплор" hidden="1">{#N/A,#N/A,TRUE,"Лист1";#N/A,#N/A,TRUE,"Лист2";#N/A,#N/A,TRUE,"Лист3"}</definedName>
    <definedName name="евншшш">#N/A</definedName>
    <definedName name="ед">'[38]4'!#REF!</definedName>
    <definedName name="ед_изм">#REF!</definedName>
    <definedName name="ее">[0]!ее</definedName>
    <definedName name="ее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кваппрмрп">[0]!екваппрмрп</definedName>
    <definedName name="екнкеын">#N/A</definedName>
    <definedName name="ен">#N/A</definedName>
    <definedName name="епке">[18]!епке</definedName>
    <definedName name="епор" hidden="1">#REF!,#REF!,#REF!,#REF!</definedName>
    <definedName name="ера">#N/A</definedName>
    <definedName name="ЕРОЕО">[0]!ЕРОЕО</definedName>
    <definedName name="еще">[0]!еще</definedName>
    <definedName name="ж">[0]!ж</definedName>
    <definedName name="ж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д">[0]!жд</definedName>
    <definedName name="жддлолпраапва">[0]!жддлолпраапва</definedName>
    <definedName name="ждждлдлодл" hidden="1">{#N/A,#N/A,TRUE,"Лист1";#N/A,#N/A,TRUE,"Лист2";#N/A,#N/A,TRUE,"Лист3"}</definedName>
    <definedName name="жж">[0]!жж</definedName>
    <definedName name="жжж">[0]!жжж</definedName>
    <definedName name="жжжжж">[0]!жжжжж</definedName>
    <definedName name="жжжжжжжжжж">#N/A</definedName>
    <definedName name="жздлдооррапав">[0]!жздлдооррапав</definedName>
    <definedName name="жзлдолорапрв">[0]!жзлдолорапрв</definedName>
    <definedName name="жоп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шжщжж">[0]!жшжщжж</definedName>
    <definedName name="жщшжщжж">[0]!жщшжщжж</definedName>
    <definedName name="жэ">[0]!жэ</definedName>
    <definedName name="з">[0]!з</definedName>
    <definedName name="з4">#REF!</definedName>
    <definedName name="_xlnm.Print_Titles">'[103]ИТОГИ  по Н,Р,Э,Q'!$A$2:$IV$4</definedName>
    <definedName name="запас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рос1">#REF!</definedName>
    <definedName name="заче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ГАЭС">[0]!ЗГАЭС</definedName>
    <definedName name="зз">[0]!зз</definedName>
    <definedName name="ззз">[0]!ззз</definedName>
    <definedName name="зззз">[0]!зззз</definedName>
    <definedName name="Зитп">#REF!</definedName>
    <definedName name="Зиэ">#REF!</definedName>
    <definedName name="Знн">#REF!</definedName>
    <definedName name="ЗП1">[104]Лист13!$A$2</definedName>
    <definedName name="ЗП2">[104]Лист13!$B$2</definedName>
    <definedName name="ЗП3">[104]Лист13!$C$2</definedName>
    <definedName name="ЗП4">[104]Лист13!$D$2</definedName>
    <definedName name="Зпсс">#REF!</definedName>
    <definedName name="Зпсэ">#REF!</definedName>
    <definedName name="Зпт">#REF!</definedName>
    <definedName name="Зсн">#REF!</definedName>
    <definedName name="зщ">[18]!зщ</definedName>
    <definedName name="зщдллоопн">[0]!зщдллоопн</definedName>
    <definedName name="зщзшщшггрса">[0]!зщзшщшггрса</definedName>
    <definedName name="зщщщшгрпаав" hidden="1">{#N/A,#N/A,TRUE,"Лист1";#N/A,#N/A,TRUE,"Лист2";#N/A,#N/A,TRUE,"Лист3"}</definedName>
    <definedName name="ЗЭС">#N/A</definedName>
    <definedName name="и">[0]!и</definedName>
    <definedName name="и_эсо_вн">#REF!</definedName>
    <definedName name="и_эсо_сн1">#REF!</definedName>
    <definedName name="ИА">[99]Списки!$B$1:$B$12</definedName>
    <definedName name="иеркаецуф">[0]!иеркаецуф</definedName>
    <definedName name="Извлечение_ИМ">#REF!</definedName>
    <definedName name="_xlnm.Extract">#REF!</definedName>
    <definedName name="ии">[0]!ии</definedName>
    <definedName name="иии">[0]!иии</definedName>
    <definedName name="ииии">[0]!ииии</definedName>
    <definedName name="ииииит">#N/A</definedName>
    <definedName name="иипиииии">[0]!иипиииии</definedName>
    <definedName name="ий">[0]!ий</definedName>
    <definedName name="имп">'[105]ИТ-бюджет'!$L$5:$L$99</definedName>
    <definedName name="Имя_периода">'[38]4'!$A$14</definedName>
    <definedName name="Инвестиции">[0]!Инвестиции</definedName>
    <definedName name="инвестпрограмма">[0]!инвестпрограмма</definedName>
    <definedName name="индцкавг98" hidden="1">{#N/A,#N/A,TRUE,"Лист1";#N/A,#N/A,TRUE,"Лист2";#N/A,#N/A,TRUE,"Лист3"}</definedName>
    <definedName name="ИО">[106]Const!$Q$7</definedName>
    <definedName name="иорироио">#N/A</definedName>
    <definedName name="иполрж" hidden="1">'[8]на 1 тут'!#REF!</definedName>
    <definedName name="ирина">[0]!ирина</definedName>
    <definedName name="иря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тог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О">#REF!</definedName>
    <definedName name="ИТОГО_расчеты_по_заработной_плате">#REF!</definedName>
    <definedName name="ить">#N/A</definedName>
    <definedName name="иу">[1]!иу</definedName>
    <definedName name="июл">#REF!</definedName>
    <definedName name="июл2">#REF!</definedName>
    <definedName name="июн">#REF!</definedName>
    <definedName name="июн2">#REF!</definedName>
    <definedName name="й">[0]!й</definedName>
    <definedName name="йй">[0]!йй</definedName>
    <definedName name="ййй">[0]!ййй</definedName>
    <definedName name="йййййййййййййййййййййййй">[0]!йййййййййййййййййййййййй</definedName>
    <definedName name="йфц">[0]!йфц</definedName>
    <definedName name="йц">[0]!йц</definedName>
    <definedName name="йцу">#N/A</definedName>
    <definedName name="к" hidden="1">{#N/A,#N/A,TRUE,"Лист1";#N/A,#N/A,TRUE,"Лист2";#N/A,#N/A,TRUE,"Лист3"}</definedName>
    <definedName name="к_КУП_опл_ден">#REF!</definedName>
    <definedName name="к_КУП_опл_мет">#REF!</definedName>
    <definedName name="к_КУП_опл_откл">#REF!</definedName>
    <definedName name="к_КУП_опл_проч">#REF!</definedName>
    <definedName name="К7">#REF!</definedName>
    <definedName name="капстр_ОГП">#REF!</definedName>
    <definedName name="карбамид">#REF!</definedName>
    <definedName name="КачГОК">#REF!</definedName>
    <definedName name="Кв">#REF!</definedName>
    <definedName name="кв3">[0]!кв3</definedName>
    <definedName name="квартал">[0]!квартал</definedName>
    <definedName name="квырмпро">[0]!квырмпро</definedName>
    <definedName name="кг">[0]!кг</definedName>
    <definedName name="Кгэс1э">#REF!</definedName>
    <definedName name="Кгэс2э">#REF!</definedName>
    <definedName name="Кгэс3э">#REF!</definedName>
    <definedName name="Кгэсэ">#REF!</definedName>
    <definedName name="Кгэсэ1">#REF!</definedName>
    <definedName name="Кгэсэ2">#REF!</definedName>
    <definedName name="Кгэсэ3">#REF!</definedName>
    <definedName name="ке">[0]!ке</definedName>
    <definedName name="кег">#N/A</definedName>
    <definedName name="кей">#N/A</definedName>
    <definedName name="кеппппппппппп" hidden="1">{#N/A,#N/A,TRUE,"Лист1";#N/A,#N/A,TRUE,"Лист2";#N/A,#N/A,TRUE,"Лист3"}</definedName>
    <definedName name="кк">[0]!кк</definedName>
    <definedName name="ккк">[107]тар!#REF!</definedName>
    <definedName name="Классификатор">[99]Списки!$C$2:$C$36</definedName>
    <definedName name="Кн">#REF!</definedName>
    <definedName name="Код_колонки_свода">'[38]4'!$B$12</definedName>
    <definedName name="Код_колонки_свода_2">'[38]4'!#REF!</definedName>
    <definedName name="кокс_КУП_оплата">#REF!</definedName>
    <definedName name="кокс_КУП_потр">#REF!</definedName>
    <definedName name="кокс_опл_ден">#REF!</definedName>
    <definedName name="кокс_опл_мет">#REF!</definedName>
    <definedName name="кокс_опл_откл">#REF!</definedName>
    <definedName name="кокс_опл_проч">#REF!</definedName>
    <definedName name="кокс_оплата">#REF!</definedName>
    <definedName name="кокс_потр">#REF!</definedName>
    <definedName name="Колбаса_сырье">#REF!</definedName>
    <definedName name="команд">#N/A</definedName>
    <definedName name="командир">'[38]4'!$B$15</definedName>
    <definedName name="коммерч_КХП">#REF!</definedName>
    <definedName name="компенсация">[0]!компенсация</definedName>
    <definedName name="Консолид_Бюджет_расч_РСК">#REF!</definedName>
    <definedName name="копия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стомукша">#REF!</definedName>
    <definedName name="коэф_блоки">#REF!</definedName>
    <definedName name="коэф_глин">#REF!</definedName>
    <definedName name="коэф_кокс">#REF!</definedName>
    <definedName name="коэф_пек">#REF!</definedName>
    <definedName name="коэф1">#REF!</definedName>
    <definedName name="коэф2">#REF!</definedName>
    <definedName name="коэф3">#REF!</definedName>
    <definedName name="коэф4">#REF!</definedName>
    <definedName name="КоэфСмола">0.04306776</definedName>
    <definedName name="кп">[0]!кп</definedName>
    <definedName name="кпгэс">[0]!кпгэс</definedName>
    <definedName name="кпнрг">[0]!кпнрг</definedName>
    <definedName name="КРЕДИТ_кон">#REF!</definedName>
    <definedName name="КРЕДИТ_нач">#REF!</definedName>
    <definedName name="криолит_БРАЗ_РА">#REF!</definedName>
    <definedName name="криолит_РА">#REF!</definedName>
    <definedName name="_xlnm.Criteria">#REF!</definedName>
    <definedName name="Критерии_ИМ">#REF!</definedName>
    <definedName name="критерий">#REF!</definedName>
    <definedName name="крпр">'[97]ИТ-бюджет'!$L$5:$L$99</definedName>
    <definedName name="КРЭС">[1]!КРЭС</definedName>
    <definedName name="ктджщз">[0]!ктджщз</definedName>
    <definedName name="Ктэс1э">#REF!</definedName>
    <definedName name="Ктэс2э">#REF!</definedName>
    <definedName name="Ктэсэ">#REF!</definedName>
    <definedName name="Ктэсэ1">#REF!</definedName>
    <definedName name="Ктэсэ2">#REF!</definedName>
    <definedName name="ку">[0]!ку</definedName>
    <definedName name="Кубаньэнерго">#REF!</definedName>
    <definedName name="кувп">'[108]ИТ-бюджет'!$L$5:$L$99</definedName>
    <definedName name="к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П_опл_ден">#REF!</definedName>
    <definedName name="КУП_опл_мет">#REF!</definedName>
    <definedName name="КУП_опл_откл">#REF!</definedName>
    <definedName name="КУП_опл_проч">#REF!</definedName>
    <definedName name="КУП_оплата">#REF!</definedName>
    <definedName name="КУП_потр">#REF!</definedName>
    <definedName name="Курс_USD">28.47</definedName>
    <definedName name="курс_тек">#REF!</definedName>
    <definedName name="КурсATS">#REF!</definedName>
    <definedName name="КурсDM">#REF!</definedName>
    <definedName name="КурсFM">#REF!</definedName>
    <definedName name="КурсUSD">#REF!</definedName>
    <definedName name="КХП_пл_реал">#REF!</definedName>
    <definedName name="КХП_план_реал">#REF!</definedName>
    <definedName name="КХП_пост_ден">#REF!</definedName>
    <definedName name="КХП_пост_металл">#REF!</definedName>
    <definedName name="КХП_пост_откл">#REF!</definedName>
    <definedName name="КХП_пост_проч">#REF!</definedName>
    <definedName name="КХП_поступл">#REF!</definedName>
    <definedName name="к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">[1]!л</definedName>
    <definedName name="л460202">#REF!</definedName>
    <definedName name="л460203">#REF!</definedName>
    <definedName name="л460204">#REF!</definedName>
    <definedName name="л460205">#REF!</definedName>
    <definedName name="л460302">#REF!</definedName>
    <definedName name="л460305">#REF!</definedName>
    <definedName name="л460401">#REF!</definedName>
    <definedName name="л460402">#REF!</definedName>
    <definedName name="л460404">#REF!</definedName>
    <definedName name="л460405">#REF!</definedName>
    <definedName name="лара">[0]!лара</definedName>
    <definedName name="ЛГОК_тонн">#REF!</definedName>
    <definedName name="лд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лдолорар" hidden="1">{#N/A,#N/A,TRUE,"Лист1";#N/A,#N/A,TRUE,"Лист2";#N/A,#N/A,TRUE,"Лист3"}</definedName>
    <definedName name="лдолрорваы">[0]!лдолрорваы</definedName>
    <definedName name="лена">[0]!лена</definedName>
    <definedName name="Ленэнерго">#REF!</definedName>
    <definedName name="лжр">#REF!</definedName>
    <definedName name="лимит" hidden="1">{#N/A,#N/A,FALSE,"Себестоимсть-97"}</definedName>
    <definedName name="лирра">#N/A</definedName>
    <definedName name="лист1">#REF!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460105">#REF!</definedName>
    <definedName name="лист460201">#REF!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hidden="1">{#N/A,#N/A,TRUE,"Лист1";#N/A,#N/A,TRUE,"Лист2";#N/A,#N/A,TRUE,"Лист3"}</definedName>
    <definedName name="лл">P1_T29?L10</definedName>
    <definedName name="ллл">#REF!</definedName>
    <definedName name="лллл">[0]!лллл</definedName>
    <definedName name="ло">[0]!ло</definedName>
    <definedName name="лод">[0]!лод</definedName>
    <definedName name="лоититмим">[0]!лоититмим</definedName>
    <definedName name="лолориапвав">[0]!лолориапвав</definedName>
    <definedName name="лолорорм">[0]!лолорорм</definedName>
    <definedName name="лолроипр">[0]!лолроипр</definedName>
    <definedName name="лом_ВСЕГО">#REF!</definedName>
    <definedName name="лоорпрсмп">[0]!лоорпрсмп</definedName>
    <definedName name="лор">[0]!лор</definedName>
    <definedName name="лоридо">#N/A</definedName>
    <definedName name="лормрл">#N/A</definedName>
    <definedName name="лоролропапрапапа">[0]!лоролропапрапапа</definedName>
    <definedName name="лорпрмисмсчвааычв">[0]!лорпрмисмсчвааычв</definedName>
    <definedName name="лорроакеа">[0]!лорроакеа</definedName>
    <definedName name="лщд">[18]!лщд</definedName>
    <definedName name="лщжо" hidden="1">{#N/A,#N/A,TRUE,"Лист1";#N/A,#N/A,TRUE,"Лист2";#N/A,#N/A,TRUE,"Лист3"}</definedName>
    <definedName name="ль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тоиаваыв">[0]!льтоиаваыв</definedName>
    <definedName name="льэлэ">#N/A</definedName>
    <definedName name="М1">[109]ПРОГНОЗ_1!#REF!</definedName>
    <definedName name="М10_2">#N/A</definedName>
    <definedName name="м8">[0]!м8</definedName>
    <definedName name="МАВПРНО">[0]!МАВПРНО</definedName>
    <definedName name="май">#REF!</definedName>
    <definedName name="май2">#REF!</definedName>
    <definedName name="мам">[0]!мам</definedName>
    <definedName name="мар">#REF!</definedName>
    <definedName name="мар2">#REF!</definedName>
    <definedName name="марэм" hidden="1">'[8]на 1 тут'!#REF!</definedName>
    <definedName name="Маха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есяц">#REF!</definedName>
    <definedName name="мииапвв">[0]!мииапвв</definedName>
    <definedName name="мит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>[0]!ммм</definedName>
    <definedName name="Модель2">#REF!</definedName>
    <definedName name="Мониторинг1">'[110]Гр5(о)'!#REF!</definedName>
    <definedName name="МОЭСК">#REF!</definedName>
    <definedName name="мпачывя" hidden="1">'[8]на 1 тут'!#REF!</definedName>
    <definedName name="мпрмрпсвачва">[0]!мпрмрпсвачва</definedName>
    <definedName name="МПС_опл_ден">#REF!</definedName>
    <definedName name="МПС_опл_металл">#REF!</definedName>
    <definedName name="МПС_опл_откл">#REF!</definedName>
    <definedName name="МПС_опл_проч">#REF!</definedName>
    <definedName name="МПС_оплата">#REF!</definedName>
    <definedName name="МПС_потр">#REF!</definedName>
    <definedName name="МР">#REF!</definedName>
    <definedName name="МРСК">#REF!</definedName>
    <definedName name="МРСК_Волги">#REF!</definedName>
    <definedName name="МРСК_Северного_Кавказа">#REF!</definedName>
    <definedName name="МРСК_СЗ">#REF!</definedName>
    <definedName name="МРСК_Сибири">#REF!</definedName>
    <definedName name="МРСК_Урала">#REF!</definedName>
    <definedName name="МРСК_Центра">#REF!</definedName>
    <definedName name="МРСК_ЦиП">#REF!</definedName>
    <definedName name="МРСК_Юга">#REF!</definedName>
    <definedName name="мсапваывф">[0]!мсапваывф</definedName>
    <definedName name="МСК">'[93]ЛЭП нов'!#REF!</definedName>
    <definedName name="мсчвавя">[0]!мсчвавя</definedName>
    <definedName name="мсчч">#N/A</definedName>
    <definedName name="мтп">'[93]ПС рек'!#REF!</definedName>
    <definedName name="мым">[0]!мым</definedName>
    <definedName name="н">#REF!</definedName>
    <definedName name="Н5">[111]Данные!$I$7</definedName>
    <definedName name="н78е">[0]!н78е</definedName>
    <definedName name="Нав_ПерТЭ">[14]навигация!$A$39</definedName>
    <definedName name="Нав_ПерЭЭ">[14]навигация!$A$13</definedName>
    <definedName name="Нав_ПрТЭ">[14]навигация!$A$21</definedName>
    <definedName name="Нав_ПрЭЭ">[14]навигация!$A$4</definedName>
    <definedName name="Нав_Финансы">[14]навигация!$A$41</definedName>
    <definedName name="Нав_Финансы2">[63]навигация!#REF!</definedName>
    <definedName name="название">'[112] НВВ передача'!#REF!</definedName>
    <definedName name="НазваниеДЕМ">#REF!</definedName>
    <definedName name="НазваниеЕАР">#REF!</definedName>
    <definedName name="НазваниеЕАРес">#REF!</definedName>
    <definedName name="НазваниеЕАТр">#REF!</definedName>
    <definedName name="НазваниеЕУК">#REF!</definedName>
    <definedName name="НазваниеКСК">#REF!</definedName>
    <definedName name="Налог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ПР">'[93]ПС рек'!#REF!</definedName>
    <definedName name="наропплон">[0]!наропплон</definedName>
    <definedName name="Население">'[81]Производство электроэнергии'!$A$124</definedName>
    <definedName name="ната">#REF!</definedName>
    <definedName name="наташа">#REF!</definedName>
    <definedName name="наценка_FTD_2">30%</definedName>
    <definedName name="начисл">#REF!</definedName>
    <definedName name="нгг">[0]!нгг</definedName>
    <definedName name="нгеинсцф">[0]!нгеинсцф</definedName>
    <definedName name="нгневаапор" hidden="1">{#N/A,#N/A,TRUE,"Лист1";#N/A,#N/A,TRUE,"Лист2";#N/A,#N/A,TRUE,"Лист3"}</definedName>
    <definedName name="НДС">[113]Макро!$B$8</definedName>
    <definedName name="неамрр">[0]!неамрр</definedName>
    <definedName name="нееегенененененененннене">[0]!нееегенененененененннене</definedName>
    <definedName name="ненрпп">[0]!ненрпп</definedName>
    <definedName name="непне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распределенная">#REF!</definedName>
    <definedName name="нет">[99]Списки!$F$1:$F$2</definedName>
    <definedName name="НЗП">#REF!</definedName>
    <definedName name="нн">[0]!нн</definedName>
    <definedName name="ннн">[0]!ннн</definedName>
    <definedName name="НННН">[0]!НННН</definedName>
    <definedName name="ннннннннннн">[0]!ннннннннннн</definedName>
    <definedName name="НО_опл_ден">#REF!</definedName>
    <definedName name="НО_опл_мет">#REF!</definedName>
    <definedName name="НО_опл_откл">#REF!</definedName>
    <definedName name="НО_опл_проч">#REF!</definedName>
    <definedName name="НО_оплата">#REF!</definedName>
    <definedName name="НО_потр">#REF!</definedName>
    <definedName name="НоваяОборотка_Лист1_Таблица">#REF!</definedName>
    <definedName name="новые_ОФ_2003">[69]рабочий!$F$305:$W$327</definedName>
    <definedName name="новые_ОФ_2004">[69]рабочий!$F$335:$W$357</definedName>
    <definedName name="новые_ОФ_а_всего">[69]рабочий!$F$767:$V$789</definedName>
    <definedName name="новые_ОФ_всего">[69]рабочий!$F$1331:$V$1353</definedName>
    <definedName name="новые_ОФ_п_всего">[69]рабочий!$F$1293:$V$1315</definedName>
    <definedName name="новый" hidden="1">#REF!,#REF!,#REF!,#REF!,#REF!,P1_SCOPE_NotInd2,P2_SCOPE_NotInd2,P3_SCOPE_NotInd2</definedName>
    <definedName name="Номер">#REF!</definedName>
    <definedName name="Номер_ДЗО">[114]База!$I$43</definedName>
    <definedName name="ноя">#REF!</definedName>
    <definedName name="ноя2">#REF!</definedName>
    <definedName name="Нояб">[18]!Нояб</definedName>
    <definedName name="Ноябрь">[18]!Ноябрь</definedName>
    <definedName name="НСРФ">[115]Регионы!$A$2:$A$88</definedName>
    <definedName name="НСРФ2">#REF!</definedName>
    <definedName name="НТУ">#REF!</definedName>
    <definedName name="ншш" hidden="1">{#N/A,#N/A,TRUE,"Лист1";#N/A,#N/A,TRUE,"Лист2";#N/A,#N/A,TRUE,"Лист3"}</definedName>
    <definedName name="о">[1]!о</definedName>
    <definedName name="о_165">#REF!</definedName>
    <definedName name="о_166">#REF!</definedName>
    <definedName name="о_167">#REF!</definedName>
    <definedName name="о_168">#REF!</definedName>
    <definedName name="о_170">#REF!</definedName>
    <definedName name="о_171">#REF!</definedName>
    <definedName name="о_224">#REF!</definedName>
    <definedName name="о_225">#REF!</definedName>
    <definedName name="о_235">#REF!</definedName>
    <definedName name="о_236">#REF!</definedName>
    <definedName name="о_249">#REF!</definedName>
    <definedName name="о_250">#REF!</definedName>
    <definedName name="о_251">#REF!</definedName>
    <definedName name="о_252">#REF!</definedName>
    <definedName name="о_531">#REF!</definedName>
    <definedName name="о_532">#REF!</definedName>
    <definedName name="о_533">#REF!</definedName>
    <definedName name="о_553">#REF!</definedName>
    <definedName name="о_555i">#REF!</definedName>
    <definedName name="о_всего">#REF!</definedName>
    <definedName name="о_мв10ат1i">#REF!</definedName>
    <definedName name="о_мв10ат2i">#REF!</definedName>
    <definedName name="о_сметы">#REF!</definedName>
    <definedName name="о1">#REF!</definedName>
    <definedName name="о10">#REF!</definedName>
    <definedName name="о100">#REF!</definedName>
    <definedName name="о101">#REF!</definedName>
    <definedName name="о102">#REF!</definedName>
    <definedName name="о103">#REF!</definedName>
    <definedName name="о104">#REF!</definedName>
    <definedName name="о105">#REF!</definedName>
    <definedName name="о106">#REF!</definedName>
    <definedName name="о107">#REF!</definedName>
    <definedName name="о108">#REF!</definedName>
    <definedName name="о109">#REF!</definedName>
    <definedName name="о11">#REF!</definedName>
    <definedName name="о110">#REF!</definedName>
    <definedName name="о111">#REF!</definedName>
    <definedName name="о12">#REF!</definedName>
    <definedName name="о13">#REF!</definedName>
    <definedName name="о14">#REF!</definedName>
    <definedName name="о15">#REF!</definedName>
    <definedName name="о16">#REF!</definedName>
    <definedName name="о17">#REF!</definedName>
    <definedName name="о18">#REF!</definedName>
    <definedName name="о19">#REF!</definedName>
    <definedName name="о2">#REF!</definedName>
    <definedName name="о20">#REF!</definedName>
    <definedName name="о21">#REF!</definedName>
    <definedName name="о22">#REF!</definedName>
    <definedName name="о23">#REF!</definedName>
    <definedName name="о24">#REF!</definedName>
    <definedName name="о25">#REF!</definedName>
    <definedName name="о26">#REF!</definedName>
    <definedName name="о27">#REF!</definedName>
    <definedName name="о28">#REF!</definedName>
    <definedName name="о29">#REF!</definedName>
    <definedName name="о3">#REF!</definedName>
    <definedName name="о30">#REF!</definedName>
    <definedName name="о31">#REF!</definedName>
    <definedName name="о32">#REF!</definedName>
    <definedName name="о33">#REF!</definedName>
    <definedName name="о34">#REF!</definedName>
    <definedName name="о35">#REF!</definedName>
    <definedName name="о36">#REF!</definedName>
    <definedName name="о37">#REF!</definedName>
    <definedName name="о38">#REF!</definedName>
    <definedName name="о39">#REF!</definedName>
    <definedName name="о4">#REF!</definedName>
    <definedName name="о40">#REF!</definedName>
    <definedName name="о41">#REF!</definedName>
    <definedName name="о42">#REF!</definedName>
    <definedName name="о43">#REF!</definedName>
    <definedName name="о44">#REF!</definedName>
    <definedName name="о45">#REF!</definedName>
    <definedName name="о46">#REF!</definedName>
    <definedName name="о47">#REF!</definedName>
    <definedName name="о48">#REF!</definedName>
    <definedName name="о49">#REF!</definedName>
    <definedName name="о5">#REF!</definedName>
    <definedName name="о51">#REF!</definedName>
    <definedName name="о52">#REF!</definedName>
    <definedName name="о53">#REF!</definedName>
    <definedName name="о54">#REF!</definedName>
    <definedName name="о55">#REF!</definedName>
    <definedName name="о56">#REF!</definedName>
    <definedName name="о57">#REF!</definedName>
    <definedName name="о58">#REF!</definedName>
    <definedName name="о59">#REF!</definedName>
    <definedName name="о6">#REF!</definedName>
    <definedName name="о60">#REF!</definedName>
    <definedName name="о61">#REF!</definedName>
    <definedName name="о62">#REF!</definedName>
    <definedName name="о63">#REF!</definedName>
    <definedName name="о64">#REF!</definedName>
    <definedName name="о65">#REF!</definedName>
    <definedName name="о66">#REF!</definedName>
    <definedName name="о67">#REF!</definedName>
    <definedName name="о68">#REF!</definedName>
    <definedName name="о7">#REF!</definedName>
    <definedName name="о70">#REF!</definedName>
    <definedName name="о71">#REF!</definedName>
    <definedName name="о72">#REF!</definedName>
    <definedName name="о73">#REF!</definedName>
    <definedName name="о74">#REF!</definedName>
    <definedName name="о76">#REF!</definedName>
    <definedName name="о78">#REF!</definedName>
    <definedName name="о79">#REF!</definedName>
    <definedName name="о8">#REF!</definedName>
    <definedName name="о80">#REF!</definedName>
    <definedName name="о81">#REF!</definedName>
    <definedName name="о82">#REF!</definedName>
    <definedName name="о83">#REF!</definedName>
    <definedName name="о84">#REF!</definedName>
    <definedName name="о85">#REF!</definedName>
    <definedName name="о86">#REF!</definedName>
    <definedName name="о87">#REF!</definedName>
    <definedName name="о88">#REF!</definedName>
    <definedName name="о89">#REF!</definedName>
    <definedName name="о9">#REF!</definedName>
    <definedName name="о90">#REF!</definedName>
    <definedName name="о91">#REF!</definedName>
    <definedName name="о92">#REF!</definedName>
    <definedName name="о93">#REF!</definedName>
    <definedName name="о94">#REF!</definedName>
    <definedName name="о95">#REF!</definedName>
    <definedName name="о96">#REF!</definedName>
    <definedName name="о97">#REF!</definedName>
    <definedName name="о98">#REF!</definedName>
    <definedName name="о99">#REF!</definedName>
    <definedName name="Об1">'[38]4'!#REF!</definedName>
    <definedName name="обл1">[0]!обл1</definedName>
    <definedName name="_xlnm.Print_Area" localSheetId="1">'1'!$A$1:$B$24</definedName>
    <definedName name="_xlnm.Print_Area" localSheetId="2">'2'!$A$1:$F$105</definedName>
    <definedName name="_xlnm.Print_Area" localSheetId="3">'3'!$A$1:$H$19</definedName>
    <definedName name="_xlnm.Print_Area">#REF!</definedName>
    <definedName name="Оборудование_на_кап.строительство">#REF!</definedName>
    <definedName name="общее">#N/A</definedName>
    <definedName name="огнеуп_опл_ден">#REF!</definedName>
    <definedName name="огнеуп_опл_мет">#REF!</definedName>
    <definedName name="огнеуп_опл_откл">#REF!</definedName>
    <definedName name="огнеуп_опл_проч">#REF!</definedName>
    <definedName name="огнеуп_оплата">#REF!</definedName>
    <definedName name="огнеуп_потр">#REF!</definedName>
    <definedName name="ОГП_план_реал">#REF!</definedName>
    <definedName name="ОГП_пост_ден">#REF!</definedName>
    <definedName name="ОГП_пост_металл">#REF!</definedName>
    <definedName name="ОГП_пост_откл">#REF!</definedName>
    <definedName name="ОГП_пост_проч">#REF!</definedName>
    <definedName name="ОГП_поступл">#REF!</definedName>
    <definedName name="огпорпарсм">[0]!огпорпарсм</definedName>
    <definedName name="ограничение">[1]!ограничение</definedName>
    <definedName name="огтитимисмсмсва">[0]!огтитимисмсмсва</definedName>
    <definedName name="одкз110">'[93]ПС рек'!#REF!</definedName>
    <definedName name="одкз220">'[93]ПС рек'!#REF!</definedName>
    <definedName name="одкз35">'[93]ПС рек'!#REF!</definedName>
    <definedName name="оенлгл">[0]!оенлгл</definedName>
    <definedName name="ок">#N/A</definedName>
    <definedName name="окалина">#REF!</definedName>
    <definedName name="окраска_05">[69]окраска!$C$7:$Z$30</definedName>
    <definedName name="окраска_06">[69]окраска!$C$35:$Z$58</definedName>
    <definedName name="окраска_07">[69]окраска!$C$63:$Z$86</definedName>
    <definedName name="окраска_08">[69]окраска!$C$91:$Z$114</definedName>
    <definedName name="окраска_09">[69]окраска!$C$119:$Z$142</definedName>
    <definedName name="окраска_10">[69]окраска!$C$147:$Z$170</definedName>
    <definedName name="окраска_11">[69]окраска!$C$175:$Z$198</definedName>
    <definedName name="окраска_12">[69]окраска!$C$203:$Z$226</definedName>
    <definedName name="окраска_13">[69]окраска!$C$231:$Z$254</definedName>
    <definedName name="окраска_14">[69]окраска!$C$259:$Z$282</definedName>
    <definedName name="окраска_15">[69]окраска!$C$287:$Z$310</definedName>
    <definedName name="окс">#N/A</definedName>
    <definedName name="окт">#REF!</definedName>
    <definedName name="окт2">#REF!</definedName>
    <definedName name="ол">'[116]ИТ-бюджет'!$L$5:$L$99</definedName>
    <definedName name="ОЛДОДО">[1]!ОЛДОДО</definedName>
    <definedName name="олдолтрь">[0]!олдолтрь</definedName>
    <definedName name="олея">[1]!олея</definedName>
    <definedName name="олло">[0]!олло</definedName>
    <definedName name="оллртимиава" hidden="1">{#N/A,#N/A,TRUE,"Лист1";#N/A,#N/A,TRUE,"Лист2";#N/A,#N/A,TRUE,"Лист3"}</definedName>
    <definedName name="олльимсаы">[0]!олльимсаы</definedName>
    <definedName name="олорлрорит">[0]!олорлрорит</definedName>
    <definedName name="олритиимсмсв">[0]!олритиимсмсв</definedName>
    <definedName name="олрлпо">[18]!олрлпо</definedName>
    <definedName name="олрриоипрм">[0]!олрриоипрм</definedName>
    <definedName name="олс">[0]!олс</definedName>
    <definedName name="оми">#N/A</definedName>
    <definedName name="омимимсмис">[0]!омимимсмис</definedName>
    <definedName name="ОНЕОН">[0]!ОНЕОН</definedName>
    <definedName name="ОНО">[0]!ОНО</definedName>
    <definedName name="ооо">[0]!ооо</definedName>
    <definedName name="о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перация">#REF!</definedName>
    <definedName name="опропроапрапра">[0]!опропроапрапра</definedName>
    <definedName name="опрорпрпапрапрвава">[0]!опрорпрпапрапрвава</definedName>
    <definedName name="ОптРынок">'[14]Производство электроэнергии'!$A$23</definedName>
    <definedName name="о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та">#N/A</definedName>
    <definedName name="ОРГ">#REF!</definedName>
    <definedName name="ОРГ_ВО">#REF!</definedName>
    <definedName name="ОРГ_ВС">#REF!</definedName>
    <definedName name="ОРГ_ТС">#REF!</definedName>
    <definedName name="ОРГ_УО">#REF!</definedName>
    <definedName name="ОРГАНИЗАЦИЯ">#REF!</definedName>
    <definedName name="о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лопапвпа">[0]!орлопапвпа</definedName>
    <definedName name="орлороррлоорпапа" hidden="1">{#N/A,#N/A,TRUE,"Лист1";#N/A,#N/A,TRUE,"Лист2";#N/A,#N/A,TRUE,"Лист3"}</definedName>
    <definedName name="ор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о">[0]!оро</definedName>
    <definedName name="ороиприм">[0]!ороиприм</definedName>
    <definedName name="оролпррпап">[0]!оролпррпап</definedName>
    <definedName name="ороорправ" hidden="1">{#N/A,#N/A,TRUE,"Лист1";#N/A,#N/A,TRUE,"Лист2";#N/A,#N/A,TRUE,"Лист3"}</definedName>
    <definedName name="оропоненеваыв">[0]!оропоненеваыв</definedName>
    <definedName name="оропорап">[0]!оропорап</definedName>
    <definedName name="оропрпрарпвч">[0]!оропрпрарпвч</definedName>
    <definedName name="орорпрапвкак">[0]!орорпрапвкак</definedName>
    <definedName name="орорпропмрм">[0]!орорпропмрм</definedName>
    <definedName name="орорпрпакв">[0]!орорпрпакв</definedName>
    <definedName name="орортитмимисаа">[0]!орортитмимисаа</definedName>
    <definedName name="орпорпаерв">[0]!орпорпаерв</definedName>
    <definedName name="орпрмпачвуыф">[0]!орпрмпачвуыф</definedName>
    <definedName name="орримими">[0]!орримими</definedName>
    <definedName name="ор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седание">#REF!</definedName>
    <definedName name="отвлеченка">#REF!</definedName>
    <definedName name="отп">'[93]ПС рек'!#REF!</definedName>
    <definedName name="отп35">'[93]ПС рек'!#REF!</definedName>
    <definedName name="отп35кВ">'[93]ПС рек'!#REF!</definedName>
    <definedName name="ОтпВСеть">#REF!</definedName>
    <definedName name="отпуск">[0]!отпуск</definedName>
    <definedName name="ОтпускЭлектроэнергииИтогоБаз">'[117]6'!$C$15</definedName>
    <definedName name="ОтпускЭлектроэнергииИтогоРег">'[117]6'!$C$24</definedName>
    <definedName name="отчет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ёт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Ф_а_с_пц">[69]рабочий!$CI$121:$CY$143</definedName>
    <definedName name="оф_н_а_2003_пц">'[69]Текущие цены'!#REF!</definedName>
    <definedName name="оф_н_а_2004">'[69]Текущие цены'!#REF!</definedName>
    <definedName name="Охр">'[38]4'!#REF!</definedName>
    <definedName name="ОХР.ТРУДА">[0]!ОХР.ТРУДА</definedName>
    <definedName name="п">[0]!п</definedName>
    <definedName name="п_165">#REF!</definedName>
    <definedName name="п_166">#REF!</definedName>
    <definedName name="п_167">#REF!</definedName>
    <definedName name="п_168">#REF!</definedName>
    <definedName name="п_170">#REF!</definedName>
    <definedName name="п_171">#REF!</definedName>
    <definedName name="п_224">#REF!</definedName>
    <definedName name="п_225">#REF!</definedName>
    <definedName name="п_235">#REF!</definedName>
    <definedName name="п_236">#REF!</definedName>
    <definedName name="п_249">#REF!</definedName>
    <definedName name="п_250">#REF!</definedName>
    <definedName name="п_251">#REF!</definedName>
    <definedName name="п_252">#REF!</definedName>
    <definedName name="п_531">#REF!</definedName>
    <definedName name="п_532">#REF!</definedName>
    <definedName name="п_533">#REF!</definedName>
    <definedName name="п_553">#REF!</definedName>
    <definedName name="п_555i">#REF!</definedName>
    <definedName name="п_авг">#REF!</definedName>
    <definedName name="п_апр">#REF!</definedName>
    <definedName name="п_в15ат1">#REF!</definedName>
    <definedName name="п_в15ат2">#REF!</definedName>
    <definedName name="п_дек">#REF!</definedName>
    <definedName name="п_июл">#REF!</definedName>
    <definedName name="п_июн">#REF!</definedName>
    <definedName name="п_май">#REF!</definedName>
    <definedName name="п_мар">#REF!</definedName>
    <definedName name="п_мв10ат1i">#REF!</definedName>
    <definedName name="п_мв10ат2i">#REF!</definedName>
    <definedName name="п_ноя">#REF!</definedName>
    <definedName name="п_окт">#REF!</definedName>
    <definedName name="п_сен">#REF!</definedName>
    <definedName name="п_ф6">#REF!</definedName>
    <definedName name="п_ф9">#REF!</definedName>
    <definedName name="п_фабрикаты">#REF!</definedName>
    <definedName name="п_фев">#REF!</definedName>
    <definedName name="п_янв">#REF!</definedName>
    <definedName name="па">#REF!</definedName>
    <definedName name="памсмчвв" hidden="1">{#N/A,#N/A,TRUE,"Лист1";#N/A,#N/A,TRUE,"Лист2";#N/A,#N/A,TRUE,"Лист3"}</definedName>
    <definedName name="паопаорпопро">[0]!паопаорпопро</definedName>
    <definedName name="паотв">#REF!</definedName>
    <definedName name="папаорпрпрпр" hidden="1">{#N/A,#N/A,TRUE,"Лист1";#N/A,#N/A,TRUE,"Лист2";#N/A,#N/A,TRUE,"Лист3"}</definedName>
    <definedName name="папр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рапаорар">[0]!парапаорар</definedName>
    <definedName name="пауау">[0]!пауау</definedName>
    <definedName name="Пвн">#REF!</definedName>
    <definedName name="пвп">'[118]ИТ-бюджет'!$L$5:$L$99</definedName>
    <definedName name="пгшнп">#N/A</definedName>
    <definedName name="пек">#N/A</definedName>
    <definedName name="первый">#REF!</definedName>
    <definedName name="перегруппировка">[99]Списки!$G$2:$G$32</definedName>
    <definedName name="Пересчитать">[1]!Пересчитать</definedName>
    <definedName name="период">'[38]4'!#REF!</definedName>
    <definedName name="Период_Выбрано">[96]t_настройки!$I$84</definedName>
    <definedName name="ПериодРегулирования">[82]Заголовок!$B$14</definedName>
    <definedName name="Периоды_18_2">'[41]18.2'!#REF!</definedName>
    <definedName name="ПЗ">#N/A</definedName>
    <definedName name="пимф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римисмсмчсы">[0]!пиримисмсмчсы</definedName>
    <definedName name="Пит">#REF!</definedName>
    <definedName name="Пиэ">#REF!</definedName>
    <definedName name="Пл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ан">#N/A</definedName>
    <definedName name="План_амортизации_РСК">#REF!</definedName>
    <definedName name="ПЛАН_ПОСТ_за_дебит">#REF!</definedName>
    <definedName name="ПЛАН_ПОСТ_за_дебит_1">#REF!</definedName>
    <definedName name="ПЛАН_ПОСТ_за_дебит_2">#REF!</definedName>
    <definedName name="ПЛАН_ПОСТ_за_реал">#REF!</definedName>
    <definedName name="ПЛАН_ПОСТ_за_реал_1">#REF!</definedName>
    <definedName name="ПЛАН_ПОСТ_за_реал_2">#REF!</definedName>
    <definedName name="ПЛАН_ПОСТ_за_реал_3">#REF!</definedName>
    <definedName name="ПЛАН_ПОСТ_за_реал_4">#REF!</definedName>
    <definedName name="ПЛАН_ПОСТ_за_реал_5">#REF!</definedName>
    <definedName name="ПЛАН_ПОСТ_за_реализ_5">#REF!</definedName>
    <definedName name="план_поступлений_РАМ">#REF!</definedName>
    <definedName name="ПЛАН_ПРОДАЖ_USD">#REF!</definedName>
    <definedName name="ПЛАН_ПРОДАЖ_тн">#REF!</definedName>
    <definedName name="план2">#REF!</definedName>
    <definedName name="план56">[0]!план56</definedName>
    <definedName name="пмисмсмсчсмч">[0]!пмисмсмсчсмч</definedName>
    <definedName name="ПМС">[0]!ПМС</definedName>
    <definedName name="ПМС1">[0]!ПМС1</definedName>
    <definedName name="пнлнееен" hidden="1">{#N/A,#N/A,FALSE,"Себестоимсть-97"}</definedName>
    <definedName name="Пнн">#REF!</definedName>
    <definedName name="пнпш">#N/A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виду_деятельности">"Р-2 02."</definedName>
    <definedName name="по_нас_всего">#REF!</definedName>
    <definedName name="по_насел_сн2">#REF!</definedName>
    <definedName name="погашение_дебит_план">#REF!</definedName>
    <definedName name="погашение_дебит_РА_план">#REF!</definedName>
    <definedName name="погашение_дебит_РА_факт">#REF!</definedName>
    <definedName name="погашение_дебит_факт">#REF!</definedName>
    <definedName name="Погрешность_вычислений">[96]t_проверки!$J$9</definedName>
    <definedName name="погрпо">#N/A</definedName>
    <definedName name="Подоперация">#REF!</definedName>
    <definedName name="подр_УКС">#REF!</definedName>
    <definedName name="подряд">#REF!</definedName>
    <definedName name="ПОКАЗАТЕЛИ_ДОЛГОСР.ПРОГНОЗА">'[119]2002(v2)'!#REF!</definedName>
    <definedName name="пол">[1]!пол</definedName>
    <definedName name="пол_нас_нн">#REF!</definedName>
    <definedName name="полбезпот">'[107]т1.15(смета8а)'!#REF!</definedName>
    <definedName name="полпот">'[107]т1.15(смета8а)'!#REF!</definedName>
    <definedName name="Порог_проверки">'[96]Сценарные условия'!$K$19</definedName>
    <definedName name="Порог_Резервный_Фонд">'[96]Сценарные условия'!$K$20</definedName>
    <definedName name="порпол">'[120]ИТ-бюджет'!$L$5:$L$99</definedName>
    <definedName name="ПоследнийГод">[102]Заголовок!$B$16</definedName>
    <definedName name="ПостНасел">[0]!ПостНасел</definedName>
    <definedName name="поступления_план_Rual">#REF!</definedName>
    <definedName name="поступления_РА_план">#REF!</definedName>
    <definedName name="поступления_РА_факт">#REF!</definedName>
    <definedName name="поступления_факт_Rual">#REF!</definedName>
    <definedName name="поступления_факт_РАМ">#REF!</definedName>
    <definedName name="поташ_вн">#REF!</definedName>
    <definedName name="поташ_ВСЕГО">#REF!</definedName>
    <definedName name="поташ_РА">#REF!</definedName>
    <definedName name="поташш_вн">#REF!</definedName>
    <definedName name="поташш_ВСЕГО">#REF!</definedName>
    <definedName name="поташш_РА">#REF!</definedName>
    <definedName name="Потери">#REF!</definedName>
    <definedName name="Потери110">#REF!</definedName>
    <definedName name="Потери6">#REF!</definedName>
    <definedName name="ПотериРУ">#REF!</definedName>
    <definedName name="ПотериТР">#REF!</definedName>
    <definedName name="ПотериТРСН">#REF!</definedName>
    <definedName name="ПотериТЭ">[14]Лист!$A$400</definedName>
    <definedName name="ПОТР._РЫНОКДП">[9]vec!#REF!</definedName>
    <definedName name="Потреб_вып_всего">'[69]Текущие цены'!#REF!</definedName>
    <definedName name="Потреб_вып_оф_н_цпг">'[69]Текущие цены'!#REF!</definedName>
    <definedName name="пошлины">#REF!</definedName>
    <definedName name="пп">[0]!пп</definedName>
    <definedName name="ппп">#REF!</definedName>
    <definedName name="пппп">[0]!пппп</definedName>
    <definedName name="ппппп">[0]!ппппп</definedName>
    <definedName name="ппппппппппп">[0]!ппппппппппп</definedName>
    <definedName name="ппр">#N/A</definedName>
    <definedName name="Ппс">#REF!</definedName>
    <definedName name="Ппст">#REF!</definedName>
    <definedName name="пр">[0]!пр</definedName>
    <definedName name="пр_КХП_опл_ден">#REF!</definedName>
    <definedName name="пр_КХП_опл_мет">#REF!</definedName>
    <definedName name="пр_КХП_опл_откл">#REF!</definedName>
    <definedName name="пр_КХП_опл_проч">#REF!</definedName>
    <definedName name="пр_КХП_оплата">#REF!</definedName>
    <definedName name="п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орарпвкав">[0]!праорарпвкав</definedName>
    <definedName name="прапрарп">#N/A</definedName>
    <definedName name="Предлагаемые_для_утверждения_тарифы_на_эл.эн">#REF!</definedName>
    <definedName name="ПРЕР">[0]!ПРЕР</definedName>
    <definedName name="прибыль">[0]!прибыль</definedName>
    <definedName name="прибыль3" hidden="1">{#N/A,#N/A,TRUE,"Лист1";#N/A,#N/A,TRUE,"Лист2";#N/A,#N/A,TRUE,"Лист3"}</definedName>
    <definedName name="Признак">'[93]ПС рек'!#REF!</definedName>
    <definedName name="прил1.2">[0]!прил1.2</definedName>
    <definedName name="Прилож3">[0]!Прилож3</definedName>
    <definedName name="Приложение">#N/A</definedName>
    <definedName name="ПРиложение3">#N/A</definedName>
    <definedName name="Приложение8">[0]!Приложение8</definedName>
    <definedName name="Приложений3">#N/A</definedName>
    <definedName name="примерррр">[14]!примерррр</definedName>
    <definedName name="Приоритет">[99]Списки!$H$2:$H$9</definedName>
    <definedName name="Приход_расход">#REF!</definedName>
    <definedName name="про">[18]!про</definedName>
    <definedName name="Прогноз_Вып_пц">[69]рабочий!$Y$240:$AP$262</definedName>
    <definedName name="Прогноз_вып_цпг">'[69]Текущие цены'!#REF!</definedName>
    <definedName name="Прогноз97">[121]ПРОГНОЗ_1!#REF!</definedName>
    <definedName name="прод_КХП_потр">#REF!</definedName>
    <definedName name="Проект">#REF!</definedName>
    <definedName name="пром.">#N/A</definedName>
    <definedName name="пропорпшгршг">[0]!пропорпшгршг</definedName>
    <definedName name="ПРОСР_ДЕБИТ">#REF!</definedName>
    <definedName name="проч">#N/A</definedName>
    <definedName name="проч.расх">#N/A</definedName>
    <definedName name="прочее">'[93]ПС рек'!#REF!</definedName>
    <definedName name="Прочие_электроэнергии">'[81]Производство электроэнергии'!$A$132</definedName>
    <definedName name="прош_год">#REF!</definedName>
    <definedName name="прпрапапвавав">[0]!прпрапапвавав</definedName>
    <definedName name="прпропорпрпр" hidden="1">{#N/A,#N/A,TRUE,"Лист1";#N/A,#N/A,TRUE,"Лист2";#N/A,#N/A,TRUE,"Лист3"}</definedName>
    <definedName name="прпропрпрпорп">[0]!прпропрпрпорп</definedName>
    <definedName name="пррпрпрпорпроп">[0]!пррпрпрпорпроп</definedName>
    <definedName name="пррррр">#REF!</definedName>
    <definedName name="Псн">#REF!</definedName>
    <definedName name="Птеп">#REF!</definedName>
    <definedName name="птпатаптп">[0]!птпатаптп</definedName>
    <definedName name="птрпопролвпрлвнг" hidden="1">#REF!,#REF!,#REF!,#REF!,#REF!,#REF!,#REF!</definedName>
    <definedName name="пупп">[0]!пупп</definedName>
    <definedName name="ПФАП">[0]!ПФАП</definedName>
    <definedName name="пхнм_вн">#REF!</definedName>
    <definedName name="пхнм_ВСЕГО">#REF!</definedName>
    <definedName name="пхнм_РА">#REF!</definedName>
    <definedName name="ПЦ1">#REF!</definedName>
    <definedName name="ПЦ2">#REF!</definedName>
    <definedName name="пыпыппывапа" hidden="1">#REF!,#REF!,#REF!</definedName>
    <definedName name="ПЭ">[102]Справочники!$A$10:$A$12</definedName>
    <definedName name="пэо">[1]!пэо</definedName>
    <definedName name="р">[0]!р</definedName>
    <definedName name="рагпл">[0]!рагпл</definedName>
    <definedName name="ра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м">#N/A</definedName>
    <definedName name="рапмапыввя">[0]!рапмапыввя</definedName>
    <definedName name="расх">#N/A</definedName>
    <definedName name="Расчет_амортизации">#REF!</definedName>
    <definedName name="Расчёт_диффер_по_времени_суток_ставок_за_эл.эн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>#REF!</definedName>
    <definedName name="Расчет_НДС">'[122]БФ-2-5-П'!$B$6</definedName>
    <definedName name="Расчет_НПр">'[123]НП-2-12-П'!$B$6</definedName>
    <definedName name="Расчет_региональной_абонентной_платы">#REF!</definedName>
    <definedName name="Расш.проч.внер.дох">[1]!Расш.проч.внер.дох</definedName>
    <definedName name="Расшифроки2">#N/A</definedName>
    <definedName name="РГК">[102]Справочники!$A$4:$A$4</definedName>
    <definedName name="РГРЭС">#N/A</definedName>
    <definedName name="реализация">#REF!</definedName>
    <definedName name="реан">#N/A</definedName>
    <definedName name="рем">#N/A</definedName>
    <definedName name="ремо">'[38]4'!#REF!</definedName>
    <definedName name="Ремонты">'[38]4'!$A$16</definedName>
    <definedName name="реп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">[0]!ри</definedName>
    <definedName name="рис1" hidden="1">{#N/A,#N/A,TRUE,"Лист1";#N/A,#N/A,TRUE,"Лист2";#N/A,#N/A,TRUE,"Лист3"}</definedName>
    <definedName name="ри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кенвапапрарп">[0]!ркенвапапрарп</definedName>
    <definedName name="рмпп">[0]!рмпп</definedName>
    <definedName name="ро">[0]!ро</definedName>
    <definedName name="р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лрпраправ">[0]!ролрпраправ</definedName>
    <definedName name="роо">[0]!роо</definedName>
    <definedName name="р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рпрпваы">[0]!роорпрпваы</definedName>
    <definedName name="ропопопмо">[18]!ропопопмо</definedName>
    <definedName name="ропор">[0]!ропор</definedName>
    <definedName name="ропрлпмо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р" hidden="1">{"Страница 1",#N/A,FALSE,"Модель Интенсивника";"Страница 2",#N/A,FALSE,"Модель Интенсивника";"Страница 3",#N/A,FALSE,"Модель Интенсивника"}</definedName>
    <definedName name="рортимсчвы" hidden="1">{#N/A,#N/A,TRUE,"Лист1";#N/A,#N/A,TRUE,"Лист2";#N/A,#N/A,TRUE,"Лист3"}</definedName>
    <definedName name="рпапра">#N/A</definedName>
    <definedName name="рпарпапрап">[0]!рпарпапрап</definedName>
    <definedName name="рпддд">#N/A</definedName>
    <definedName name="рпипо">#N/A</definedName>
    <definedName name="рпо">'[77]ИТ-бюджет'!$L$5:$L$99</definedName>
    <definedName name="рпплордлпава">[0]!рпплордлпава</definedName>
    <definedName name="рпрпмимимссмваы">[0]!рпрпмимимссмваы</definedName>
    <definedName name="рр">[0]!рр</definedName>
    <definedName name="ррапав" hidden="1">{#N/A,#N/A,TRUE,"Лист1";#N/A,#N/A,TRUE,"Лист2";#N/A,#N/A,TRUE,"Лист3"}</definedName>
    <definedName name="рр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ск2">#N/A</definedName>
    <definedName name="рск3">#N/A</definedName>
    <definedName name="Рсрi">#REF!</definedName>
    <definedName name="рсср">[0]!рсср</definedName>
    <definedName name="с">[0]!с</definedName>
    <definedName name="с_ОГП_опл_ден">#REF!</definedName>
    <definedName name="с_ОГП_опл_мет">#REF!</definedName>
    <definedName name="с_ОГП_опл_откл">#REF!</definedName>
    <definedName name="с_ОГП_опл_проч">#REF!</definedName>
    <definedName name="с1">[0]!с1</definedName>
    <definedName name="СальдоПереток">'[14]Производство электроэнергии'!$A$38</definedName>
    <definedName name="самара">#REF!</definedName>
    <definedName name="сапвпавапвапвп">[0]!сапвпавапвапвп</definedName>
    <definedName name="сваеррта">[0]!сваеррта</definedName>
    <definedName name="свмпвппв">[0]!свмпвппв</definedName>
    <definedName name="Сводная_таблица_по_эл.эн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>#REF!</definedName>
    <definedName name="Сводный_бюджет_прям_затрат_РСК">#REF!</definedName>
    <definedName name="СДТУ">'[93]ПС рек'!#REF!</definedName>
    <definedName name="себ">#N/A</definedName>
    <definedName name="себестоимость2">[0]!себестоимость2</definedName>
    <definedName name="сель">#N/A</definedName>
    <definedName name="сельск.хоз">#N/A</definedName>
    <definedName name="семь">#REF!</definedName>
    <definedName name="сен">#REF!</definedName>
    <definedName name="сен2">#REF!</definedName>
    <definedName name="сиитьь" hidden="1">{#N/A,#N/A,TRUE,"Лист1";#N/A,#N/A,TRUE,"Лист2";#N/A,#N/A,TRUE,"Лист3"}</definedName>
    <definedName name="ск">[0]!ск</definedName>
    <definedName name="скидка">#REF!</definedName>
    <definedName name="см.1">'[38]4'!#REF!</definedName>
    <definedName name="смета">#N/A</definedName>
    <definedName name="СН_З">#REF!</definedName>
    <definedName name="СН_И">#REF!</definedName>
    <definedName name="СН_С">#REF!</definedName>
    <definedName name="СОБ">'[93]ПС рек'!#REF!</definedName>
    <definedName name="Собст">'[101]эл ст'!$A$360:$IV$360</definedName>
    <definedName name="Собств">'[101]эл ст'!$A$369:$IV$369</definedName>
    <definedName name="сода_вн">#REF!</definedName>
    <definedName name="сода_вн_РАМ">#REF!</definedName>
    <definedName name="сода_внр_РАМ">#REF!</definedName>
    <definedName name="сода_ВСЕГО">#REF!</definedName>
    <definedName name="сода_РА">#REF!</definedName>
    <definedName name="сода_экс">#REF!</definedName>
    <definedName name="сокращение">[0]!сокращение</definedName>
    <definedName name="сомп">[0]!сомп</definedName>
    <definedName name="сомпас">[0]!сомпас</definedName>
    <definedName name="СП">[99]Списки!$K$1:$K$2</definedName>
    <definedName name="Список_ДЗО">'[96]Список ДЗО'!$B$8:$B$21</definedName>
    <definedName name="список_контр.котловой">[124]t_Настройки!$B$42:$B$53</definedName>
    <definedName name="Список_контрагентов">[124]t_Настройки!$B$36:$B$39</definedName>
    <definedName name="Список_филиалов">[124]t_Настройки!$B$23:$B$26</definedName>
    <definedName name="список_филиалов1">[124]t_Настройки!$B$29:$B$33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>#REF!</definedName>
    <definedName name="Сравнительный_анализ_ТЭП_к_расчету_тарифов">#REF!</definedName>
    <definedName name="сс">[0]!сс</definedName>
    <definedName name="ссс">[0]!ссс</definedName>
    <definedName name="сссс">[0]!сссс</definedName>
    <definedName name="ссы">[0]!ссы</definedName>
    <definedName name="ссы2">[0]!ссы2</definedName>
    <definedName name="Ставка_ЕСН">0.26</definedName>
    <definedName name="ставка_НДС">18%</definedName>
    <definedName name="Ставка_Соц._На_несчастн">'[38]4'!#REF!</definedName>
    <definedName name="Статья">#REF!</definedName>
    <definedName name="Стр_Кот">[14]структура!$A$38</definedName>
    <definedName name="Стр_ПерТЭ">[14]структура!$A$48</definedName>
    <definedName name="Стр_ПерЭЭ">[14]структура!$A$16</definedName>
    <definedName name="Стр_ПрТЭ">[14]структура!$A$26</definedName>
    <definedName name="Стр_ПрЭЭ">[14]структура!$A$5</definedName>
    <definedName name="Стр_ТЭС">[14]структура!$A$32</definedName>
    <definedName name="Стр_Финансы">[14]структура!$A$84</definedName>
    <definedName name="Стр_Финансы2">[14]структура!$A$49</definedName>
    <definedName name="стр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ульфат_ВСЕГО">#REF!</definedName>
    <definedName name="сульфат_ком_воз">#REF!</definedName>
    <definedName name="сульфат_экс">#REF!</definedName>
    <definedName name="сумм">'[125]свод по ЦФО'!$G$425</definedName>
    <definedName name="сумма_по_договору">#REF!</definedName>
    <definedName name="схемные_зачеты">#REF!</definedName>
    <definedName name="сырыП">#REF!</definedName>
    <definedName name="сырыФ">#REF!</definedName>
    <definedName name="сырье_КХП_опл_д">#REF!</definedName>
    <definedName name="сырье_КХП_опл_м">#REF!</definedName>
    <definedName name="сырье_КХП_опл_откл">#REF!</definedName>
    <definedName name="сырье_КХП_опл_пр">#REF!</definedName>
    <definedName name="сырье_КХП_оплата">#REF!</definedName>
    <definedName name="сырье_КХП_потр">#REF!</definedName>
    <definedName name="сырье_ОГП_оплата">#REF!</definedName>
    <definedName name="сырье_ОГП_потр">#REF!</definedName>
    <definedName name="т">[0]!т</definedName>
    <definedName name="т_аб_пл_1">'[107]т1.15(смета8а)'!#REF!</definedName>
    <definedName name="т_сбыт_1">'[107]т1.15(смета8а)'!#REF!</definedName>
    <definedName name="т11всего_1">[14]Т11!$B$38</definedName>
    <definedName name="т11всего_2">[14]Т11!$B$69</definedName>
    <definedName name="Т12_4мес">#N/A</definedName>
    <definedName name="т12п1_1">[63]Т12!$A$10</definedName>
    <definedName name="т12п1_2">[63]Т12!$A$22</definedName>
    <definedName name="т12п2_1">[63]Т12!$A$15</definedName>
    <definedName name="т12п2_2">[63]Т12!$A$27</definedName>
    <definedName name="т19.1п16">'[14]Т19.1'!$B$39</definedName>
    <definedName name="т1п15">[14]Т1!$B$36</definedName>
    <definedName name="т2.3.10">#N/A</definedName>
    <definedName name="т2п11">[14]Т2!$B$42</definedName>
    <definedName name="т2п12">[14]Т2!$B$47</definedName>
    <definedName name="т2п13">[14]Т2!$B$48</definedName>
    <definedName name="т3итого">[14]Т3!$B$31</definedName>
    <definedName name="т3п3">[63]Т3!#REF!</definedName>
    <definedName name="т6п5_1">[14]Т6!$B$12</definedName>
    <definedName name="т6п5_2">[14]Т6!$B$18</definedName>
    <definedName name="т7п4_1">[14]Т7!$B$20</definedName>
    <definedName name="т7п4_2">[14]Т7!$B$37</definedName>
    <definedName name="т7п5_1">[14]Т7!$B$22</definedName>
    <definedName name="т7п5_2">[14]Т7!$B$39</definedName>
    <definedName name="т7п6_1">[14]Т7!$B$25</definedName>
    <definedName name="т7п6_2">[14]Т7!$B$42</definedName>
    <definedName name="т8п1">[14]Т8!$B$8</definedName>
    <definedName name="табл">[1]!табл</definedName>
    <definedName name="таблица">#REF!</definedName>
    <definedName name="талоыр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ня">[0]!таня</definedName>
    <definedName name="та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тпатпатпа">[0]!таптпатпатпа</definedName>
    <definedName name="тар">[0]!тар</definedName>
    <definedName name="ТАР2">[0]!ТАР2</definedName>
    <definedName name="та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>[0]!тариф</definedName>
    <definedName name="тариф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3">[0]!Тариф3</definedName>
    <definedName name="ТАРОРОЛРОЛО">[0]!ТАРОРОЛРОЛО</definedName>
    <definedName name="ТД_опл_ден">#REF!</definedName>
    <definedName name="ТД_опл_мет">#REF!</definedName>
    <definedName name="ТД_опл_откл">#REF!</definedName>
    <definedName name="ТД_опл_проч">#REF!</definedName>
    <definedName name="ТД_оплата">#REF!</definedName>
    <definedName name="ТД_потр">#REF!</definedName>
    <definedName name="ТЕК_ДЕБИТ">#REF!</definedName>
    <definedName name="ТЕК_КРЕДИТ">#REF!</definedName>
    <definedName name="ТЕК_ОБЪЕМ">#REF!</definedName>
    <definedName name="ТЕК_РЕАЛ">#REF!</definedName>
    <definedName name="текмес">#REF!</definedName>
    <definedName name="текмес2">#REF!</definedName>
    <definedName name="тепло">[0]!тепло</definedName>
    <definedName name="ти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п_свода">'[38]4'!$B$10</definedName>
    <definedName name="титул_пред">[1]!титул_пред</definedName>
    <definedName name="ТМП_опл_ден">#REF!</definedName>
    <definedName name="ТМП_опл_мет">#REF!</definedName>
    <definedName name="ТМП_опл_откл">#REF!</definedName>
    <definedName name="ТМП_опл_проч">#REF!</definedName>
    <definedName name="ТМП_оплата">#REF!</definedName>
    <definedName name="ТМП_потр">#REF!</definedName>
    <definedName name="тов">#N/A</definedName>
    <definedName name="ТОВН">[126]Const!$Q$11</definedName>
    <definedName name="ТОНН">[126]Const!$Q$14</definedName>
    <definedName name="то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СН">[106]Const!$Q$11</definedName>
    <definedName name="ТОСН1">[126]Const!$Q$12</definedName>
    <definedName name="ТОСН2">[126]Const!$Q$13</definedName>
    <definedName name="тп" hidden="1">{#N/A,#N/A,TRUE,"Лист1";#N/A,#N/A,TRUE,"Лист2";#N/A,#N/A,TRUE,"Лист3"}</definedName>
    <definedName name="ТПм">'[127]НВВ утв тарифы'!$H$17</definedName>
    <definedName name="тпрт">[0]!тпрт</definedName>
    <definedName name="ТПСН2">[106]Const!$Q$9</definedName>
    <definedName name="ТПЭВН">[126]Const!$Q$7</definedName>
    <definedName name="ТПЭСН1">[126]Const!$Q$8</definedName>
    <definedName name="ТПЭСН2">[126]Const!$Q$9</definedName>
    <definedName name="третий">#REF!</definedName>
    <definedName name="три">#N/A</definedName>
    <definedName name="троболю">[0]!троболю</definedName>
    <definedName name="т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>#REF!</definedName>
    <definedName name="тф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ь">[0]!ть</definedName>
    <definedName name="ТЭП2" hidden="1">{#N/A,#N/A,TRUE,"Лист1";#N/A,#N/A,TRUE,"Лист2";#N/A,#N/A,TRUE,"Лист3"}</definedName>
    <definedName name="Тэс">'[128]расчет тарифов'!#REF!</definedName>
    <definedName name="ТЭЦ">[0]!ТЭЦ</definedName>
    <definedName name="Тюменьэнерго">#REF!</definedName>
    <definedName name="у">[0]!у</definedName>
    <definedName name="у1">[0]!у1</definedName>
    <definedName name="уа">'[129]ИТ-бюджет'!$L$5:$L$99</definedName>
    <definedName name="уакувпа">'[127]ИТ-бюджет'!$L$5:$L$99</definedName>
    <definedName name="уваупа">'[130]ИТ-бюджет'!$L$5:$L$99</definedName>
    <definedName name="увп">'[131]ИТ-бюджет'!$L$5:$L$98</definedName>
    <definedName name="УГОЛЬ">[102]Справочники!$A$19:$A$21</definedName>
    <definedName name="уголь_опл_ден">#REF!</definedName>
    <definedName name="уголь_опл_мет">#REF!</definedName>
    <definedName name="уголь_опл_откл">#REF!</definedName>
    <definedName name="уголь_опл_проч">#REF!</definedName>
    <definedName name="уголь_оплата">#REF!</definedName>
    <definedName name="уголь_потр">#REF!</definedName>
    <definedName name="угпена_ВСЕГО">#REF!</definedName>
    <definedName name="угпена_ОКСА_ВСЕГО">#REF!</definedName>
    <definedName name="УГ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епа">#REF!</definedName>
    <definedName name="уепау">#REF!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муеи">#N/A</definedName>
    <definedName name="уку">#N/A</definedName>
    <definedName name="умер">#N/A</definedName>
    <definedName name="УОПС">#REF!</definedName>
    <definedName name="уп">'[132]ИТ-бюджет'!$L$5:$L$99</definedName>
    <definedName name="упавп">'[120]ИТ-бюджет'!$L$5:$L$99</definedName>
    <definedName name="упакуп">#REF!</definedName>
    <definedName name="упауп">[0]!упауп</definedName>
    <definedName name="уплач">#REF!</definedName>
    <definedName name="усл_кред_орг">#REF!</definedName>
    <definedName name="уу">[0]!уу</definedName>
    <definedName name="ууу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у">[0]!уууу</definedName>
    <definedName name="ууууу">#N/A</definedName>
    <definedName name="уууууууу">#REF!</definedName>
    <definedName name="ууууууууууууууууу">[0]!ууууууууууууууууу</definedName>
    <definedName name="УФ">[0]!УФ</definedName>
    <definedName name="уыавыапвпаворорол" hidden="1">{#N/A,#N/A,TRUE,"Лист1";#N/A,#N/A,TRUE,"Лист2";#N/A,#N/A,TRUE,"Лист3"}</definedName>
    <definedName name="уываываывыпавыа">[0]!уываываывыпавыа</definedName>
    <definedName name="уыукпе">[0]!уыукпе</definedName>
    <definedName name="уыыыф">#N/A</definedName>
    <definedName name="Ф16">#REF!</definedName>
    <definedName name="ф2">'[128]план 2000'!$G$643</definedName>
    <definedName name="ф30">#REF!</definedName>
    <definedName name="Файл">#REF!</definedName>
    <definedName name="ФАКТ">#REF!</definedName>
    <definedName name="ФАКТ_ПОСТ">#REF!</definedName>
    <definedName name="ФАКТ_ПОСТ_1">#REF!</definedName>
    <definedName name="ФАКТ_ПОСТ_2">#REF!</definedName>
    <definedName name="ФАКТ_ПОСТ_3">#REF!</definedName>
    <definedName name="ФАКТ_ПОСТ_4">#REF!</definedName>
    <definedName name="ФАКТ_ПОСТ_5">#REF!</definedName>
    <definedName name="ФАКТ_ПРОДАЖ">#REF!</definedName>
    <definedName name="ФАКТ_тн">#REF!</definedName>
    <definedName name="факт1">#REF!</definedName>
    <definedName name="факт2">#REF!</definedName>
    <definedName name="фам">[0]!фам</definedName>
    <definedName name="фа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выапм\">[1]!фвыапм\</definedName>
    <definedName name="фев">#REF!</definedName>
    <definedName name="фев2">#REF!</definedName>
    <definedName name="февраль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н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лиал" hidden="1">#REF!</definedName>
    <definedName name="ф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Литраж">#REF!</definedName>
    <definedName name="фм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о">[6]Лист1!#REF!</definedName>
    <definedName name="фо_а_н_пц">[69]рабочий!$AR$240:$BI$263</definedName>
    <definedName name="фо_а_с_пц">[69]рабочий!$AS$202:$BI$224</definedName>
    <definedName name="фо_н_03">[69]рабочий!$X$305:$X$327</definedName>
    <definedName name="фо_н_04">[69]рабочий!$X$335:$X$357</definedName>
    <definedName name="форма">[0]!форма</definedName>
    <definedName name="форма2">#REF!</definedName>
    <definedName name="ф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родукт">#REF!</definedName>
    <definedName name="ФТоннаж">#REF!</definedName>
    <definedName name="фукнек">#N/A</definedName>
    <definedName name="ФУпаковка">#REF!</definedName>
    <definedName name="фф">[18]!фф</definedName>
    <definedName name="ффф">#REF!</definedName>
    <definedName name="фффф">#N/A</definedName>
    <definedName name="ФЦ1">#REF!</definedName>
    <definedName name="ФЦ2">#REF!</definedName>
    <definedName name="фцвуа">#REF!</definedName>
    <definedName name="ф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аспит">[0]!фыаспит</definedName>
    <definedName name="фы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фыа" hidden="1">{"Страница 1",#N/A,FALSE,"Модель Интенсивника";"Страница 2",#N/A,FALSE,"Модель Интенсивника";"Страница 3",#N/A,FALSE,"Модель Интенсивника"}</definedName>
    <definedName name="х">[0]!х</definedName>
    <definedName name="хх">[0]!хх</definedName>
    <definedName name="хххххххххххххх">#N/A</definedName>
    <definedName name="хэзббббшоолп">[0]!хэзббббшоолп</definedName>
    <definedName name="ц">[0]!ц</definedName>
    <definedName name="ц.">[0]!ц.</definedName>
    <definedName name="ц1">[0]!ц1</definedName>
    <definedName name="цемент_вн">#REF!</definedName>
    <definedName name="цемент_ВСЕГО">#REF!</definedName>
    <definedName name="цемент_РА">#REF!</definedName>
    <definedName name="це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_FeB">#REF!</definedName>
    <definedName name="цена_FeV">#REF!</definedName>
    <definedName name="цена_Nb">#REF!</definedName>
    <definedName name="ц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КП">#REF!</definedName>
    <definedName name="ЦП">[99]Списки!$I$2:$I$26</definedName>
    <definedName name="цу">[0]!цу</definedName>
    <definedName name="цуа">[0]!цуа</definedName>
    <definedName name="цуацммс">[1]!цуацммс</definedName>
    <definedName name="ц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пакувп">'[133]ИТ-бюджет'!$L$5:$L$98</definedName>
    <definedName name="цууу">#N/A</definedName>
    <definedName name="ццуу">#N/A</definedName>
    <definedName name="ццц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авапвапвавав">[0]!чавапвапвавав</definedName>
    <definedName name="Челябэнерго">[1]!Челябэнерго</definedName>
    <definedName name="черновик">[0]!черновик</definedName>
    <definedName name="четвертый">#REF!</definedName>
    <definedName name="ч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и">[1]!ччи</definedName>
    <definedName name="ччч">#N/A</definedName>
    <definedName name="Ш_СК">[14]Ш_Передача_ЭЭ!$A$79</definedName>
    <definedName name="Шати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глоьотьиита">[0]!шглоьотьиита</definedName>
    <definedName name="шгншногрппрпр">[0]!шгншногрппрпр</definedName>
    <definedName name="шгоропропрап">[0]!шгоропропрап</definedName>
    <definedName name="шгшрормпавкаы" hidden="1">{#N/A,#N/A,TRUE,"Лист1";#N/A,#N/A,TRUE,"Лист2";#N/A,#N/A,TRUE,"Лист3"}</definedName>
    <definedName name="шгшщгшпрпрапа">[0]!шгшщгшпрпрапа</definedName>
    <definedName name="ШДГШ">[0]!ШДГШ</definedName>
    <definedName name="шир_дан">#REF!</definedName>
    <definedName name="шир_отч">#REF!</definedName>
    <definedName name="шир_прош">#REF!</definedName>
    <definedName name="шир_тек">#REF!</definedName>
    <definedName name="шлак">#REF!</definedName>
    <definedName name="шлак_глин_тонн">#REF!</definedName>
    <definedName name="шлак_глиноз_тонн">#REF!</definedName>
    <definedName name="шоапвваыаыф" hidden="1">{#N/A,#N/A,TRUE,"Лист1";#N/A,#N/A,TRUE,"Лист2";#N/A,#N/A,TRUE,"Лист3"}</definedName>
    <definedName name="шогоитими">[0]!шогоитими</definedName>
    <definedName name="шооитиаавч" hidden="1">{#N/A,#N/A,TRUE,"Лист1";#N/A,#N/A,TRUE,"Лист2";#N/A,#N/A,TRUE,"Лист3"}</definedName>
    <definedName name="шорорррпапра">[0]!шорорррпапра</definedName>
    <definedName name="шоррпвакуф">[0]!шоррпвакуф</definedName>
    <definedName name="шорттисаавч">[0]!шорттисаавч</definedName>
    <definedName name="штлоррпммпачв">[0]!штлоррпммпачв</definedName>
    <definedName name="штрафы">#REF!</definedName>
    <definedName name="шш">[0]!шш</definedName>
    <definedName name="шшшш">#N/A</definedName>
    <definedName name="шшшшшо">[0]!шшшшшо</definedName>
    <definedName name="шщщолоорпап">[0]!шщщолоорпап</definedName>
    <definedName name="щ">[0]!щ</definedName>
    <definedName name="щжшщ">[0]!щжшщ</definedName>
    <definedName name="щжшщжщж">[0]!щжшщжщж</definedName>
    <definedName name="щжшщжщжщ">[0]!щжшщжщжщ</definedName>
    <definedName name="щжщшж">[0]!щжщшж</definedName>
    <definedName name="щжщшжшщ">[0]!щжщшжшщ</definedName>
    <definedName name="щзллторм">[0]!щзллторм</definedName>
    <definedName name="щзшщлщщошшо">[0]!щзшщлщщошшо</definedName>
    <definedName name="щзшщшщгшроо">[0]!щзшщшщгшроо</definedName>
    <definedName name="щоллопекв">[0]!щоллопекв</definedName>
    <definedName name="щомекв">[0]!щомекв</definedName>
    <definedName name="щшгшиекв">[0]!щшгшиекв</definedName>
    <definedName name="щшлдолрорми" hidden="1">{#N/A,#N/A,TRUE,"Лист1";#N/A,#N/A,TRUE,"Лист2";#N/A,#N/A,TRUE,"Лист3"}</definedName>
    <definedName name="щшолььти">[0]!щшолььти</definedName>
    <definedName name="щшропса">[0]!щшропса</definedName>
    <definedName name="щшщгтропрпвс">[0]!щшщгтропрпвс</definedName>
    <definedName name="ъ">[0]!ъ</definedName>
    <definedName name="ы">#N/A</definedName>
    <definedName name="ыаппр">[0]!ыаппр</definedName>
    <definedName name="ыапр" hidden="1">{#N/A,#N/A,TRUE,"Лист1";#N/A,#N/A,TRUE,"Лист2";#N/A,#N/A,TRUE,"Лист3"}</definedName>
    <definedName name="ыауе">#N/A</definedName>
    <definedName name="ыаупп">[0]!ыаупп</definedName>
    <definedName name="ыаыыа">[0]!ыаыыа</definedName>
    <definedName name="ыв">[0]!ыв</definedName>
    <definedName name="ывввввв">#N/A</definedName>
    <definedName name="ывпкывк">[0]!ывпкывк</definedName>
    <definedName name="ывпмьпь">[0]!ывпмьпь</definedName>
    <definedName name="ывы">#N/A</definedName>
    <definedName name="ывявапро">[0]!ывявапро</definedName>
    <definedName name="ымпы">[0]!ымпы</definedName>
    <definedName name="ыпр">[0]!ыпр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>[0]!ыфса</definedName>
    <definedName name="ыццццц">#N/A</definedName>
    <definedName name="ыы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ы" hidden="1">{#N/A,#N/A,FALSE,"Себестоимсть-97"}</definedName>
    <definedName name="ыыыы">[0]!ыыыы</definedName>
    <definedName name="ыыыыыы">#N/A</definedName>
    <definedName name="ЬЬ">'[134]ИТОГИ  по Н,Р,Э,Q'!$A$2:$IV$4</definedName>
    <definedName name="ььтлдолртот">[0]!ььтлдолртот</definedName>
    <definedName name="ЬЬЬ">'[135]ИТОГИ  по Н,Р,Э,Q'!$A$2:$IV$4</definedName>
    <definedName name="э">[0]!э</definedName>
    <definedName name="экология">#N/A</definedName>
    <definedName name="электро">[1]!электро</definedName>
    <definedName name="электрол_РА">#REF!</definedName>
    <definedName name="электролит_РА">#REF!</definedName>
    <definedName name="ээ">[0]!ээ</definedName>
    <definedName name="эээ">[0]!эээ</definedName>
    <definedName name="ю">[0]!ю</definedName>
    <definedName name="юбьбютьи" hidden="1">{#N/A,#N/A,TRUE,"Лист1";#N/A,#N/A,TRUE,"Лист2";#N/A,#N/A,TRUE,"Лист3"}</definedName>
    <definedName name="юдл">[1]!юдл</definedName>
    <definedName name="юлолтррпв" hidden="1">{#N/A,#N/A,TRUE,"Лист1";#N/A,#N/A,TRUE,"Лист2";#N/A,#N/A,TRUE,"Лист3"}</definedName>
    <definedName name="юю">P1_T29?item_ext?2СТ.Э</definedName>
    <definedName name="юююю">#REF!</definedName>
    <definedName name="ююююююю">[0]!ююююююю</definedName>
    <definedName name="я">[0]!я</definedName>
    <definedName name="я107">#REF!</definedName>
    <definedName name="я109">#REF!</definedName>
    <definedName name="я111">#REF!</definedName>
    <definedName name="я113">#REF!</definedName>
    <definedName name="я114">#REF!</definedName>
    <definedName name="янв">#REF!</definedName>
    <definedName name="янв2">#REF!</definedName>
    <definedName name="Янтарьэнерго">#REF!</definedName>
    <definedName name="яя">[0]!яя</definedName>
    <definedName name="яяя">[0]!яяя</definedName>
    <definedName name="яяяяяяя">#N/A</definedName>
  </definedNames>
  <calcPr calcId="162913"/>
</workbook>
</file>

<file path=xl/calcChain.xml><?xml version="1.0" encoding="utf-8"?>
<calcChain xmlns="http://schemas.openxmlformats.org/spreadsheetml/2006/main">
  <c r="E55" i="73" l="1"/>
  <c r="N51" i="73" l="1"/>
  <c r="N74" i="73" l="1"/>
  <c r="E66" i="73" l="1"/>
  <c r="G66" i="73" s="1"/>
  <c r="E65" i="73"/>
  <c r="G65" i="73" s="1"/>
  <c r="E64" i="73"/>
  <c r="G64" i="73" s="1"/>
  <c r="E63" i="73"/>
  <c r="G63" i="73" s="1"/>
  <c r="E62" i="73"/>
  <c r="G62" i="73" s="1"/>
  <c r="E61" i="73"/>
  <c r="G61" i="73" s="1"/>
  <c r="E60" i="73"/>
  <c r="G60" i="73" s="1"/>
  <c r="E59" i="73"/>
  <c r="G59" i="73" s="1"/>
  <c r="E58" i="73"/>
  <c r="G58" i="73" s="1"/>
  <c r="E57" i="73"/>
  <c r="G57" i="73" s="1"/>
  <c r="E56" i="73"/>
  <c r="G56" i="73" s="1"/>
  <c r="D67" i="73"/>
  <c r="N48" i="73"/>
  <c r="N47" i="73"/>
  <c r="M44" i="73"/>
  <c r="L44" i="73"/>
  <c r="K44" i="73"/>
  <c r="J44" i="73"/>
  <c r="I44" i="73"/>
  <c r="H44" i="73"/>
  <c r="G44" i="73"/>
  <c r="F44" i="73"/>
  <c r="E44" i="73"/>
  <c r="D44" i="73"/>
  <c r="C44" i="73"/>
  <c r="B44" i="73"/>
  <c r="N43" i="73"/>
  <c r="N42" i="73"/>
  <c r="S35" i="73"/>
  <c r="S34" i="73"/>
  <c r="R33" i="73"/>
  <c r="Q33" i="73"/>
  <c r="J24" i="73"/>
  <c r="G24" i="73"/>
  <c r="F24" i="73"/>
  <c r="E24" i="73"/>
  <c r="D24" i="73"/>
  <c r="C24" i="73"/>
  <c r="B24" i="73"/>
  <c r="J23" i="73"/>
  <c r="G23" i="73"/>
  <c r="F23" i="73"/>
  <c r="E23" i="73"/>
  <c r="D23" i="73"/>
  <c r="C23" i="73"/>
  <c r="B23" i="73"/>
  <c r="J22" i="73"/>
  <c r="G22" i="73"/>
  <c r="F22" i="73"/>
  <c r="E22" i="73"/>
  <c r="D22" i="73"/>
  <c r="C22" i="73"/>
  <c r="B22" i="73"/>
  <c r="J12" i="73"/>
  <c r="G12" i="73"/>
  <c r="F12" i="73"/>
  <c r="E12" i="73"/>
  <c r="D12" i="73"/>
  <c r="C12" i="73"/>
  <c r="B12" i="73"/>
  <c r="J11" i="73"/>
  <c r="G11" i="73"/>
  <c r="F11" i="73"/>
  <c r="E11" i="73"/>
  <c r="D11" i="73"/>
  <c r="C11" i="73"/>
  <c r="B11" i="73"/>
  <c r="J10" i="73"/>
  <c r="G10" i="73"/>
  <c r="F10" i="73"/>
  <c r="E10" i="73"/>
  <c r="D10" i="73"/>
  <c r="C10" i="73"/>
  <c r="B10" i="73"/>
  <c r="Q38" i="73" l="1"/>
  <c r="E38" i="73" s="1"/>
  <c r="Q37" i="73"/>
  <c r="B37" i="73" s="1"/>
  <c r="B38" i="73"/>
  <c r="B9" i="73"/>
  <c r="G9" i="73"/>
  <c r="B21" i="73"/>
  <c r="F21" i="73"/>
  <c r="H24" i="73"/>
  <c r="K24" i="73" s="1"/>
  <c r="C9" i="73"/>
  <c r="C21" i="73"/>
  <c r="G21" i="73"/>
  <c r="J9" i="73"/>
  <c r="E9" i="73"/>
  <c r="E21" i="73"/>
  <c r="D38" i="73"/>
  <c r="R38" i="73"/>
  <c r="S33" i="73"/>
  <c r="S37" i="73" s="1"/>
  <c r="D9" i="73"/>
  <c r="H12" i="73"/>
  <c r="K12" i="73" s="1"/>
  <c r="D21" i="73"/>
  <c r="R37" i="73"/>
  <c r="H10" i="73"/>
  <c r="K10" i="73" s="1"/>
  <c r="N44" i="73"/>
  <c r="F9" i="73"/>
  <c r="H23" i="73"/>
  <c r="K23" i="73" s="1"/>
  <c r="C67" i="73"/>
  <c r="E67" i="73"/>
  <c r="H11" i="73"/>
  <c r="H22" i="73"/>
  <c r="I38" i="73" l="1"/>
  <c r="K38" i="73"/>
  <c r="M38" i="73"/>
  <c r="R40" i="73"/>
  <c r="J38" i="73"/>
  <c r="L38" i="73"/>
  <c r="H38" i="73"/>
  <c r="J37" i="73"/>
  <c r="L37" i="73"/>
  <c r="H37" i="73"/>
  <c r="I37" i="73"/>
  <c r="K37" i="73"/>
  <c r="M37" i="73"/>
  <c r="H21" i="73"/>
  <c r="G29" i="73" s="1"/>
  <c r="Q40" i="73"/>
  <c r="G38" i="73"/>
  <c r="C38" i="73"/>
  <c r="S38" i="73"/>
  <c r="S40" i="73" s="1"/>
  <c r="F38" i="73"/>
  <c r="H9" i="73"/>
  <c r="G16" i="73" s="1"/>
  <c r="D37" i="73"/>
  <c r="F37" i="73"/>
  <c r="C37" i="73"/>
  <c r="E37" i="73"/>
  <c r="G37" i="73"/>
  <c r="G28" i="73"/>
  <c r="G27" i="73"/>
  <c r="K22" i="73"/>
  <c r="G18" i="73"/>
  <c r="K11" i="73"/>
  <c r="G17" i="73"/>
  <c r="N38" i="73" l="1"/>
  <c r="N37" i="73"/>
  <c r="N40" i="73" s="1"/>
  <c r="F110" i="70" l="1"/>
  <c r="F111" i="70" s="1"/>
  <c r="E110" i="70"/>
  <c r="E111" i="70" s="1"/>
  <c r="D110" i="70"/>
  <c r="F67" i="73" l="1"/>
  <c r="G55" i="73"/>
  <c r="G67" i="73" s="1"/>
  <c r="C7" i="34" l="1"/>
  <c r="D10" i="34" l="1"/>
  <c r="D8" i="34" l="1"/>
  <c r="D7" i="34"/>
  <c r="D6" i="34"/>
  <c r="F5" i="34"/>
  <c r="D5" i="34"/>
  <c r="G5" i="34" l="1"/>
  <c r="H5" i="34" l="1"/>
  <c r="E8" i="34"/>
  <c r="F8" i="34" s="1"/>
  <c r="G8" i="34"/>
  <c r="H8" i="34" s="1"/>
  <c r="G7" i="34" l="1"/>
  <c r="H7" i="34" s="1"/>
  <c r="E7" i="34" l="1"/>
  <c r="G6" i="34"/>
  <c r="H6" i="34" s="1"/>
  <c r="E6" i="34"/>
  <c r="F6" i="34" s="1"/>
  <c r="F7" i="34" l="1"/>
  <c r="E10" i="34" l="1"/>
  <c r="F10" i="34" l="1"/>
  <c r="G10" i="34"/>
  <c r="H10" i="34" s="1"/>
  <c r="C21" i="34" l="1"/>
  <c r="D21" i="34" l="1"/>
  <c r="C18" i="34" l="1"/>
  <c r="D18" i="34" l="1"/>
  <c r="C23" i="34" l="1"/>
  <c r="D23" i="34" l="1"/>
  <c r="C20" i="34" l="1"/>
  <c r="D20" i="34" l="1"/>
</calcChain>
</file>

<file path=xl/comments1.xml><?xml version="1.0" encoding="utf-8"?>
<comments xmlns="http://schemas.openxmlformats.org/spreadsheetml/2006/main">
  <authors>
    <author>Автор</author>
  </authors>
  <commentList>
    <comment ref="C55" authorId="0" shapeId="0">
      <text>
        <r>
          <rPr>
            <b/>
            <sz val="8"/>
            <color indexed="81"/>
            <rFont val="Calibri"/>
            <family val="2"/>
            <charset val="204"/>
            <scheme val="minor"/>
          </rPr>
          <t>Прием г. Элиста</t>
        </r>
      </text>
    </comment>
    <comment ref="D55" authorId="0" shapeId="0">
      <text>
        <r>
          <rPr>
            <sz val="8"/>
            <color indexed="81"/>
            <rFont val="Tahoma"/>
            <family val="2"/>
            <charset val="204"/>
          </rPr>
          <t>БАЛАНСЫ э_энергии УТЭЭ\2021\[распределение потерь 2021.xlsx]Лист1'!$C$9_ГП_Потери в эл.сети. млн.кВтч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<sst xmlns="http://schemas.openxmlformats.org/spreadsheetml/2006/main" count="393" uniqueCount="205">
  <si>
    <t>Население</t>
  </si>
  <si>
    <t>Прочие потребители</t>
  </si>
  <si>
    <t>менее 670 кВт</t>
  </si>
  <si>
    <t>от 670 кВт до 10 МВт</t>
  </si>
  <si>
    <t>не менее 10 МВт</t>
  </si>
  <si>
    <t>Сетевые организации</t>
  </si>
  <si>
    <t>1 п/г</t>
  </si>
  <si>
    <t>2 п/г</t>
  </si>
  <si>
    <t>Единица измерения</t>
  </si>
  <si>
    <t>СН2</t>
  </si>
  <si>
    <t>НН</t>
  </si>
  <si>
    <t>потери</t>
  </si>
  <si>
    <t>в том числе:</t>
  </si>
  <si>
    <t>население</t>
  </si>
  <si>
    <t>1.1.</t>
  </si>
  <si>
    <t>1.2.</t>
  </si>
  <si>
    <t>1.3.</t>
  </si>
  <si>
    <t>2.1.</t>
  </si>
  <si>
    <t>2.2.</t>
  </si>
  <si>
    <t>3.</t>
  </si>
  <si>
    <t>Итого</t>
  </si>
  <si>
    <t>1-е полугодие</t>
  </si>
  <si>
    <t>2-е полугодие</t>
  </si>
  <si>
    <t>6.1.</t>
  </si>
  <si>
    <t>6.2.</t>
  </si>
  <si>
    <t>6.3.</t>
  </si>
  <si>
    <t>2018 год</t>
  </si>
  <si>
    <t>3.3.</t>
  </si>
  <si>
    <t>2.3.</t>
  </si>
  <si>
    <t>№</t>
  </si>
  <si>
    <t>Гарантирующий поставщик</t>
  </si>
  <si>
    <t>2019 год</t>
  </si>
  <si>
    <t>2020 год</t>
  </si>
  <si>
    <t xml:space="preserve">Доля эталонной выручки гарантирующего поставщика в совокупной величине необходимой валовой выручки, </t>
  </si>
  <si>
    <t>Индекс изменения совокупной величины эталонной выручки (необходимой валовой выручки), %</t>
  </si>
  <si>
    <t>3.1.</t>
  </si>
  <si>
    <t>3.2.</t>
  </si>
  <si>
    <t>ИТОГО ГП 2 Калмэнерго</t>
  </si>
  <si>
    <t>ИТОГО ГП 1 Калмэнергосбыт</t>
  </si>
  <si>
    <t>График поэтапного доведения необходимой валовой выручки гарантирующего поставщика до эталонной выручки гарантирующего поставщика                          ПАО "МРСК Юга" (г.Элиста), утвержденный распоряжением Главы Республики Калмыкия от 25.12.2017г. №263-рг</t>
  </si>
  <si>
    <t>4.</t>
  </si>
  <si>
    <t>1.</t>
  </si>
  <si>
    <t>2.</t>
  </si>
  <si>
    <t>5.</t>
  </si>
  <si>
    <t>Январь</t>
  </si>
  <si>
    <t>Февраль</t>
  </si>
  <si>
    <t>6.</t>
  </si>
  <si>
    <t>15-670</t>
  </si>
  <si>
    <t>670-10</t>
  </si>
  <si>
    <t>Филиал ПАО "Россети Юг" - "Калмэнерго"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</si>
  <si>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</si>
  <si>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</si>
  <si>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</si>
  <si>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</si>
  <si>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</si>
  <si>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</si>
  <si>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</si>
  <si>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</si>
  <si>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</si>
  <si>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</si>
  <si>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Менее670</t>
  </si>
  <si>
    <t>свыше 10</t>
  </si>
  <si>
    <t>Менее 670</t>
  </si>
  <si>
    <t>Приложение № 1</t>
  </si>
  <si>
    <t>к предложению о размере цен (тарифов), долгосрочных параметров регулирования</t>
  </si>
  <si>
    <t xml:space="preserve"> Информация об организации</t>
  </si>
  <si>
    <t>Полное наименование</t>
  </si>
  <si>
    <t>Филиал публичного  акционерного общества «Россети Юг» - «Калмэнерго»</t>
  </si>
  <si>
    <t>Сокращенное наименование</t>
  </si>
  <si>
    <t>Место нахождения</t>
  </si>
  <si>
    <t>Северная промзона, г. Элиста,  Республика Калмыкия, 358007</t>
  </si>
  <si>
    <t>Фактический адрес</t>
  </si>
  <si>
    <t>ИНН</t>
  </si>
  <si>
    <t>6164266561</t>
  </si>
  <si>
    <t>КПП</t>
  </si>
  <si>
    <t>081602001</t>
  </si>
  <si>
    <t>Ф.И.О. руководителя</t>
  </si>
  <si>
    <t>Адрес электронной почты</t>
  </si>
  <si>
    <t>Контактный телефон</t>
  </si>
  <si>
    <t xml:space="preserve">  (84722)  4-24-10 </t>
  </si>
  <si>
    <t>Факс</t>
  </si>
  <si>
    <t>(84722) 4-41-96</t>
  </si>
  <si>
    <t>Приложение № 3
к предложению о размере цен (тарифов), долгосрочных параметров регулирования</t>
  </si>
  <si>
    <t>Раздел 2. Основные показатели деятельности гарантирующих поставщиков</t>
  </si>
  <si>
    <t>№ 
п/п</t>
  </si>
  <si>
    <t>Наименование показателей</t>
  </si>
  <si>
    <t>Объемы полезного отпуска электрической энергии - всего</t>
  </si>
  <si>
    <t>населению и приравненным к нему категориям потребителей</t>
  </si>
  <si>
    <t>тыс. кВт·ч</t>
  </si>
  <si>
    <t>1.1.А.</t>
  </si>
  <si>
    <t>в пределах социальной нормы</t>
  </si>
  <si>
    <t>первое полугодие</t>
  </si>
  <si>
    <t>второе полугодие</t>
  </si>
  <si>
    <t>1.1.Б.</t>
  </si>
  <si>
    <t>сверх социальной нормы</t>
  </si>
  <si>
    <t>1.1.1.</t>
  </si>
  <si>
    <t>население, проживающее 
в городских населенных пунктах в домах, не оборудованных в установленном порядке стационарными электроплитами и (или) электроотопительными установками</t>
  </si>
  <si>
    <t>1.1.1.А.</t>
  </si>
  <si>
    <t>1.1.1.Б.</t>
  </si>
  <si>
    <t>1.1.2.</t>
  </si>
  <si>
    <t>население, проживающее 
в городских населенных пунктах в домах, оборудованных в установленном порядке стационарными электроплитами</t>
  </si>
  <si>
    <t>1.1.2.А.</t>
  </si>
  <si>
    <t>1.1.2.Б.</t>
  </si>
  <si>
    <t>1.1.3.</t>
  </si>
  <si>
    <t>население, проживающее 
в городских населенных пунктах в домах, оборудованных в установленном порядке стационарными электроотопительными установками</t>
  </si>
  <si>
    <t>1.1.3.А.</t>
  </si>
  <si>
    <t>1.1.3.Б.</t>
  </si>
  <si>
    <t>1.1.4.</t>
  </si>
  <si>
    <t>население, проживающее 
в городских населенных пунктах в домах, оборудованных в установленном порядке стационарными электроплитами и электроотопительными установками</t>
  </si>
  <si>
    <t>1.1.4.А.</t>
  </si>
  <si>
    <t>1.1.4.Б.</t>
  </si>
  <si>
    <t>1.1.5.</t>
  </si>
  <si>
    <t>население, проживающее 
в сельских населенных пунктах</t>
  </si>
  <si>
    <t>1.1.5.А.</t>
  </si>
  <si>
    <t>1.1.5.Б.</t>
  </si>
  <si>
    <t>1.1.6.</t>
  </si>
  <si>
    <t>потребители, приравненные к населению, - всего</t>
  </si>
  <si>
    <t>1.1.6.А.</t>
  </si>
  <si>
    <t>1.1.6.Б.</t>
  </si>
  <si>
    <t>потребителям, за исключением электрической энергии, поставляемой населению и приравненным к нему категориям потребителей и сетевым организациям</t>
  </si>
  <si>
    <t>сетевым организациям, приобретающим электрическую энергию в целях компенсации потерь электрической энергии в сетях</t>
  </si>
  <si>
    <t>в первом полугодии</t>
  </si>
  <si>
    <t>во втором полугодии</t>
  </si>
  <si>
    <t xml:space="preserve">Количество обслуживаемых договоров - всего </t>
  </si>
  <si>
    <t>тыс. штук</t>
  </si>
  <si>
    <t>с населением и приравненными к нему категориями потребителей</t>
  </si>
  <si>
    <t>с потребителями, за исключением электрической энергии, поставляемой населению и приравненным к нему категориям потребителей и сетевым организациям</t>
  </si>
  <si>
    <t>не менее 670 кВт</t>
  </si>
  <si>
    <t>от 670 кВт до 10 МВт*</t>
  </si>
  <si>
    <t>с сетевыми организациями, приобретающими электрическую энергию в целях компенсации потерь электрической энергии в сетях</t>
  </si>
  <si>
    <t xml:space="preserve">Количество точек учета по обслуживаемым договорам - всего </t>
  </si>
  <si>
    <t>штук</t>
  </si>
  <si>
    <t>по населению и приравненными к нему категориями потребителей</t>
  </si>
  <si>
    <t>по потребителям, за исключением электрической энергии, поставляемой населению и приравненным к нему категориям потребителей и сетевым организациям</t>
  </si>
  <si>
    <t>от 670 кВт до 10 МВт**</t>
  </si>
  <si>
    <t>Количество точек подключения</t>
  </si>
  <si>
    <t>тыс. рублей</t>
  </si>
  <si>
    <t>Показатели численности персонала и фонда оплаты труда по регулируемым видам деятельности</t>
  </si>
  <si>
    <t>Среднесписочная численность персонала</t>
  </si>
  <si>
    <t>человек</t>
  </si>
  <si>
    <t>Среднемесячная заработная плата на одного работника</t>
  </si>
  <si>
    <t>тыс. рублей на человека</t>
  </si>
  <si>
    <t>Реквизиты отраслевого тарифного соглашения (дата утверждения, срок действия)</t>
  </si>
  <si>
    <t>7.</t>
  </si>
  <si>
    <t>Проценты по обслуживанию кредитов</t>
  </si>
  <si>
    <t>8.</t>
  </si>
  <si>
    <t>Резерв по сомнительным долгам</t>
  </si>
  <si>
    <t>9.</t>
  </si>
  <si>
    <t>10.</t>
  </si>
  <si>
    <t>11.</t>
  </si>
  <si>
    <t>Рентабельность продаж (величина прибыли от продаж в каждом рубле выручки)</t>
  </si>
  <si>
    <t>процент</t>
  </si>
  <si>
    <t>12.</t>
  </si>
  <si>
    <t>Реквизиты инвестиционной программы (кем утверждена, дата утверждения, номер приказа или решения, электронный адрес размещения)</t>
  </si>
  <si>
    <t>Единица изменения</t>
  </si>
  <si>
    <t>Для гарантирующих поставщиков</t>
  </si>
  <si>
    <t>величина сбытовой надбавки для тарифной группы потребителей "население" и приравненных к нему категорий потребителей</t>
  </si>
  <si>
    <t>руб./МВт·ч</t>
  </si>
  <si>
    <t>величина сбытовой надбавки для тарифной группы потребителей "сетевые организации, покупающие электрическую энергию для компенсации потерь электрической энергии"</t>
  </si>
  <si>
    <t>величина сбытовой надбавки для тарифной группы потребителей "прочие потребители"</t>
  </si>
  <si>
    <t>прием</t>
  </si>
  <si>
    <t>итого ПО</t>
  </si>
  <si>
    <t>прочие</t>
  </si>
  <si>
    <t>2022 год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</si>
  <si>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</si>
  <si>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</si>
  <si>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</si>
  <si>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</si>
  <si>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</si>
  <si>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</si>
  <si>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</si>
  <si>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</si>
  <si>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</si>
  <si>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</si>
  <si>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</si>
  <si>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</si>
  <si>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Потери в электрической сети. млн.кВтч</t>
  </si>
  <si>
    <t>Бугаев Мерген Александрович</t>
  </si>
  <si>
    <t>priem@ke.rosseti-yug.ru</t>
  </si>
  <si>
    <t>1пг 2022</t>
  </si>
  <si>
    <t>2пг 2022</t>
  </si>
  <si>
    <t>2022 ТБР</t>
  </si>
  <si>
    <t>2022 ТБР (прочие)</t>
  </si>
  <si>
    <t>2022 ТБР (сетевые)</t>
  </si>
  <si>
    <t>ТБР 2022 (СН)</t>
  </si>
  <si>
    <t>Фактические показатели 
за 2022 год</t>
  </si>
  <si>
    <t>Предложения 
на расчетный период регулирования (2024 год)</t>
  </si>
  <si>
    <t>Фактические показатели за 2022 год</t>
  </si>
  <si>
    <t>Предложения на расчетный период регулирования 2024 год</t>
  </si>
  <si>
    <t>*</t>
  </si>
  <si>
    <t>Необходимая валовая выручка гарантирующего поставщика</t>
  </si>
  <si>
    <t>* Указаны только договоры по прочим потребителям</t>
  </si>
  <si>
    <t>** Включая точки учета по сетевым организациям</t>
  </si>
  <si>
    <t xml:space="preserve">Отраслевое тарифное соглашение в электроэнергетике РФ на 2022-2024 гг. утверждено 20 апреля 2022 года
</t>
  </si>
  <si>
    <t xml:space="preserve">2-е полугодие </t>
  </si>
  <si>
    <t>Показатели, утвержденные на 2023 год  Базовый период*</t>
  </si>
  <si>
    <t xml:space="preserve">     * Базовый период - год, предшествующий расчетному периоду регулирования. В соответсвии с п. 3 ПП РФ от 14.11.2022 №2053 сбытовые надбавки с 1 декабря 2022 по 31 декабря 2023 года установлены без календарной разбивки.</t>
  </si>
  <si>
    <t>Раздел 3. Цены (тарифы) по регулируемым видам деятельности филиала ПАО "Россети Юг" - "Калмэнерго" (в зоне деятельности: «город Элиста» в пределах территории, соответствующей границам балансовой принадлежности электрических сетей «Калмэнерго»)</t>
  </si>
  <si>
    <t>Показатели, утвержденные 
на 2023 г.</t>
  </si>
  <si>
    <t>***</t>
  </si>
  <si>
    <t xml:space="preserve">*** Предложения на расчетный период регулирования по показателю не указываются, так как их расчет не предусмотрен Методическими указаниями по расчету сбытовых надбавок гарантирующих поставщиков с использованием метода сравнения аналогов, утвержденными Приказом ФАС России от 21.11.2017 № 1554/17.  </t>
  </si>
  <si>
    <t>***** Фактические показатели соответствуют управленческому отчету о прибылях (убытках). Показатели утвержденные на 2023 год и предложения на 2024 год равны величине расчетной предпринимательской прибыли (РПП).</t>
  </si>
  <si>
    <t>Необходимые расходы из прибыли****</t>
  </si>
  <si>
    <t>Чистая прибыль (убыток)*****</t>
  </si>
  <si>
    <t>**** Фактические показатели соответствуют управленческому отчету о прибылях (убытках). Показатели утвержденные на 2023 год и предложения на 2024 год включают расходы на приобретение, установку, замену, допуск в эксплуатацию приборов учета электрической энергии (ФЗ № 522-ФЗ).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</si>
</sst>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_-* #,##0.00_р_._-;\-* #,##0.00_р_._-;_-* &quot;-&quot;??_р_._-;_-@_-"/>
    <numFmt numFmtId="167" formatCode="#,##0.000"/>
    <numFmt numFmtId="168" formatCode="#,##0.0000"/>
    <numFmt numFmtId="169" formatCode="#,##0.00000"/>
    <numFmt numFmtId="170" formatCode="0.000"/>
    <numFmt numFmtId="171" formatCode="0.0000"/>
    <numFmt numFmtId="172" formatCode="#,##0.0"/>
    <numFmt numFmtId="173" formatCode="&quot;$&quot;#,##0_);[Red]\(&quot;$&quot;#,##0\)"/>
    <numFmt numFmtId="174" formatCode="_-* #,##0.00[$€-1]_-;\-* #,##0.00[$€-1]_-;_-* &quot;-&quot;??[$€-1]_-"/>
    <numFmt numFmtId="175" formatCode="#,##0.000000"/>
    <numFmt numFmtId="176" formatCode="0.00000"/>
    <numFmt numFmtId="177" formatCode="0.0%"/>
    <numFmt numFmtId="178" formatCode="0.000000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u/>
      <sz val="9"/>
      <color indexed="12"/>
      <name val="Tahoma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9"/>
      <color indexed="81"/>
      <name val="Tahoma"/>
      <family val="2"/>
      <charset val="204"/>
    </font>
    <font>
      <sz val="10"/>
      <name val="Helv"/>
    </font>
    <font>
      <sz val="10"/>
      <name val="MS Sans Serif"/>
      <family val="2"/>
      <charset val="204"/>
    </font>
    <font>
      <sz val="8"/>
      <name val="Helv"/>
      <charset val="204"/>
    </font>
    <font>
      <sz val="12"/>
      <name val="Arial"/>
      <family val="2"/>
      <charset val="204"/>
    </font>
    <font>
      <sz val="11"/>
      <color indexed="62"/>
      <name val="Calibri"/>
      <family val="2"/>
      <charset val="204"/>
    </font>
    <font>
      <sz val="8"/>
      <name val="Palatino"/>
      <family val="1"/>
    </font>
    <font>
      <u/>
      <sz val="10"/>
      <color indexed="36"/>
      <name val="Arial Cyr"/>
      <charset val="204"/>
    </font>
    <font>
      <u/>
      <sz val="10"/>
      <color indexed="12"/>
      <name val="Arial Cyr"/>
      <charset val="204"/>
    </font>
    <font>
      <sz val="11"/>
      <color indexed="8"/>
      <name val="Calibri"/>
      <family val="2"/>
      <charset val="204"/>
    </font>
    <font>
      <sz val="10"/>
      <name val="Tahoma"/>
      <family val="2"/>
      <charset val="204"/>
    </font>
    <font>
      <sz val="11"/>
      <name val="Tahoma"/>
      <family val="2"/>
      <charset val="204"/>
    </font>
    <font>
      <sz val="9"/>
      <color indexed="11"/>
      <name val="Tahoma"/>
      <family val="2"/>
      <charset val="204"/>
    </font>
    <font>
      <u/>
      <sz val="9"/>
      <color indexed="12"/>
      <name val="Tahoma"/>
      <family val="2"/>
      <charset val="204"/>
    </font>
    <font>
      <sz val="10"/>
      <name val="Helv"/>
      <charset val="204"/>
    </font>
    <font>
      <sz val="8"/>
      <name val="Arial"/>
      <family val="2"/>
      <charset val="204"/>
    </font>
    <font>
      <b/>
      <sz val="14"/>
      <name val="Franklin Gothic Medium"/>
      <family val="2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9"/>
      <color indexed="8"/>
      <name val="Tahoma"/>
      <family val="2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Arial"/>
      <family val="2"/>
    </font>
    <font>
      <sz val="11"/>
      <color indexed="8"/>
      <name val="Times New Roman"/>
      <family val="1"/>
      <charset val="204"/>
    </font>
    <font>
      <sz val="9"/>
      <color rgb="FF002060"/>
      <name val="Tahoma"/>
      <family val="2"/>
      <charset val="204"/>
    </font>
    <font>
      <b/>
      <sz val="14"/>
      <name val="Times New Roman"/>
      <family val="1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Arial Cyr"/>
      <charset val="204"/>
    </font>
    <font>
      <sz val="10"/>
      <color indexed="9"/>
      <name val="Times New Roman"/>
      <family val="1"/>
      <charset val="204"/>
    </font>
    <font>
      <sz val="16"/>
      <name val="Times New Roman"/>
      <family val="1"/>
      <charset val="204"/>
    </font>
    <font>
      <sz val="16"/>
      <color indexed="8"/>
      <name val="Times New Roman"/>
      <family val="1"/>
      <charset val="204"/>
    </font>
    <font>
      <i/>
      <sz val="16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b/>
      <sz val="10"/>
      <name val="Tahoma"/>
      <family val="2"/>
      <charset val="204"/>
    </font>
    <font>
      <b/>
      <sz val="8"/>
      <color indexed="81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i/>
      <sz val="14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47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4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73">
    <xf numFmtId="0" fontId="0" fillId="0" borderId="0"/>
    <xf numFmtId="0" fontId="7" fillId="2" borderId="2" applyNumberFormat="0" applyFont="0" applyFill="0" applyAlignment="0" applyProtection="0">
      <alignment horizontal="center" vertical="center" wrapText="1"/>
    </xf>
    <xf numFmtId="9" fontId="5" fillId="0" borderId="0" applyFont="0" applyFill="0" applyBorder="0" applyAlignment="0" applyProtection="0"/>
    <xf numFmtId="0" fontId="16" fillId="0" borderId="0"/>
    <xf numFmtId="0" fontId="16" fillId="0" borderId="0"/>
    <xf numFmtId="0" fontId="17" fillId="0" borderId="0"/>
    <xf numFmtId="49" fontId="8" fillId="0" borderId="0" applyBorder="0">
      <alignment vertical="top"/>
    </xf>
    <xf numFmtId="0" fontId="19" fillId="0" borderId="0"/>
    <xf numFmtId="174" fontId="19" fillId="0" borderId="0"/>
    <xf numFmtId="0" fontId="32" fillId="0" borderId="0"/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0" fontId="28" fillId="0" borderId="6" applyNumberFormat="0" applyAlignment="0">
      <protection locked="0"/>
    </xf>
    <xf numFmtId="173" fontId="20" fillId="0" borderId="0" applyFont="0" applyFill="0" applyBorder="0" applyAlignment="0" applyProtection="0"/>
    <xf numFmtId="0" fontId="24" fillId="0" borderId="0" applyFill="0" applyBorder="0" applyProtection="0">
      <alignment vertical="center"/>
    </xf>
    <xf numFmtId="0" fontId="25" fillId="0" borderId="0" applyNumberFormat="0" applyFill="0" applyBorder="0" applyAlignment="0" applyProtection="0">
      <alignment vertical="top"/>
      <protection locked="0"/>
    </xf>
    <xf numFmtId="0" fontId="28" fillId="6" borderId="6" applyNumberFormat="0" applyAlignment="0"/>
    <xf numFmtId="0" fontId="26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/>
    <xf numFmtId="0" fontId="21" fillId="0" borderId="0"/>
    <xf numFmtId="0" fontId="24" fillId="0" borderId="0" applyFill="0" applyBorder="0" applyProtection="0">
      <alignment vertical="center"/>
    </xf>
    <xf numFmtId="0" fontId="24" fillId="0" borderId="0" applyFill="0" applyBorder="0" applyProtection="0">
      <alignment vertical="center"/>
    </xf>
    <xf numFmtId="49" fontId="29" fillId="7" borderId="7" applyNumberFormat="0">
      <alignment horizontal="center" vertical="center"/>
    </xf>
    <xf numFmtId="0" fontId="23" fillId="8" borderId="6" applyNumberFormat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7" fillId="0" borderId="4" applyBorder="0">
      <alignment horizontal="center" vertical="center" wrapText="1"/>
    </xf>
    <xf numFmtId="4" fontId="8" fillId="4" borderId="1" applyBorder="0">
      <alignment horizontal="right"/>
    </xf>
    <xf numFmtId="49" fontId="8" fillId="0" borderId="0" applyBorder="0">
      <alignment vertical="top"/>
    </xf>
    <xf numFmtId="49" fontId="8" fillId="0" borderId="0" applyBorder="0">
      <alignment vertical="top"/>
    </xf>
    <xf numFmtId="0" fontId="27" fillId="0" borderId="0"/>
    <xf numFmtId="0" fontId="30" fillId="9" borderId="0" applyNumberFormat="0" applyBorder="0" applyAlignment="0">
      <alignment horizontal="left" vertical="center"/>
    </xf>
    <xf numFmtId="0" fontId="16" fillId="0" borderId="0"/>
    <xf numFmtId="49" fontId="8" fillId="9" borderId="0" applyBorder="0">
      <alignment vertical="top"/>
    </xf>
    <xf numFmtId="0" fontId="8" fillId="0" borderId="0">
      <alignment horizontal="left" vertical="center"/>
    </xf>
    <xf numFmtId="0" fontId="8" fillId="0" borderId="0">
      <alignment horizontal="left" vertical="center"/>
    </xf>
    <xf numFmtId="0" fontId="19" fillId="0" borderId="0"/>
    <xf numFmtId="4" fontId="8" fillId="3" borderId="0" applyBorder="0">
      <alignment horizontal="right"/>
    </xf>
    <xf numFmtId="4" fontId="8" fillId="3" borderId="5" applyBorder="0">
      <alignment horizontal="right"/>
    </xf>
    <xf numFmtId="4" fontId="8" fillId="3" borderId="1" applyFont="0" applyBorder="0">
      <alignment horizontal="right"/>
    </xf>
    <xf numFmtId="166" fontId="16" fillId="0" borderId="0" applyFont="0" applyFill="0" applyBorder="0" applyAlignment="0" applyProtection="0"/>
    <xf numFmtId="0" fontId="2" fillId="0" borderId="0"/>
    <xf numFmtId="9" fontId="16" fillId="0" borderId="0" applyFont="0" applyFill="0" applyBorder="0" applyAlignment="0" applyProtection="0"/>
    <xf numFmtId="4" fontId="8" fillId="11" borderId="8" applyAlignment="0">
      <alignment vertical="center"/>
    </xf>
    <xf numFmtId="4" fontId="37" fillId="2" borderId="8">
      <alignment horizontal="right" vertical="center"/>
      <protection locked="0"/>
    </xf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6" fontId="35" fillId="0" borderId="0" applyFill="0" applyBorder="0" applyAlignment="0" applyProtection="0"/>
    <xf numFmtId="0" fontId="42" fillId="0" borderId="0"/>
    <xf numFmtId="0" fontId="40" fillId="0" borderId="0"/>
    <xf numFmtId="0" fontId="27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" fontId="8" fillId="4" borderId="12" applyBorder="0">
      <alignment horizontal="right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6" fillId="0" borderId="0" applyFont="0" applyFill="0" applyBorder="0" applyAlignment="0" applyProtection="0"/>
    <xf numFmtId="164" fontId="1" fillId="0" borderId="0" applyFont="0" applyFill="0" applyBorder="0" applyAlignment="0" applyProtection="0"/>
    <xf numFmtId="4" fontId="8" fillId="3" borderId="12" applyFont="0" applyBorder="0">
      <alignment horizontal="right"/>
    </xf>
  </cellStyleXfs>
  <cellXfs count="176">
    <xf numFmtId="0" fontId="0" fillId="0" borderId="0" xfId="0"/>
    <xf numFmtId="4" fontId="0" fillId="0" borderId="0" xfId="0" applyNumberFormat="1"/>
    <xf numFmtId="0" fontId="12" fillId="0" borderId="0" xfId="0" applyFont="1" applyBorder="1" applyAlignment="1">
      <alignment horizontal="left"/>
    </xf>
    <xf numFmtId="0" fontId="12" fillId="0" borderId="0" xfId="0" applyFont="1" applyBorder="1" applyAlignment="1">
      <alignment horizontal="center"/>
    </xf>
    <xf numFmtId="170" fontId="0" fillId="0" borderId="0" xfId="0" applyNumberFormat="1"/>
    <xf numFmtId="175" fontId="0" fillId="0" borderId="0" xfId="0" applyNumberFormat="1"/>
    <xf numFmtId="169" fontId="0" fillId="0" borderId="0" xfId="0" applyNumberFormat="1"/>
    <xf numFmtId="176" fontId="0" fillId="0" borderId="0" xfId="0" applyNumberFormat="1"/>
    <xf numFmtId="168" fontId="0" fillId="0" borderId="0" xfId="0" applyNumberFormat="1"/>
    <xf numFmtId="0" fontId="9" fillId="0" borderId="12" xfId="0" applyFont="1" applyBorder="1"/>
    <xf numFmtId="0" fontId="0" fillId="0" borderId="12" xfId="0" applyBorder="1"/>
    <xf numFmtId="0" fontId="39" fillId="0" borderId="0" xfId="0" applyFont="1"/>
    <xf numFmtId="4" fontId="0" fillId="0" borderId="12" xfId="0" applyNumberFormat="1" applyBorder="1"/>
    <xf numFmtId="0" fontId="9" fillId="0" borderId="12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0" fontId="0" fillId="0" borderId="0" xfId="0" applyFont="1"/>
    <xf numFmtId="0" fontId="10" fillId="0" borderId="12" xfId="0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 wrapText="1"/>
    </xf>
    <xf numFmtId="0" fontId="9" fillId="0" borderId="12" xfId="0" applyFont="1" applyBorder="1" applyAlignment="1">
      <alignment vertical="center" wrapText="1"/>
    </xf>
    <xf numFmtId="2" fontId="10" fillId="0" borderId="12" xfId="0" applyNumberFormat="1" applyFont="1" applyBorder="1" applyAlignment="1">
      <alignment horizontal="center" vertical="center" wrapText="1"/>
    </xf>
    <xf numFmtId="2" fontId="9" fillId="0" borderId="12" xfId="0" applyNumberFormat="1" applyFont="1" applyBorder="1" applyAlignment="1">
      <alignment horizontal="center" vertical="center" wrapText="1"/>
    </xf>
    <xf numFmtId="177" fontId="10" fillId="0" borderId="12" xfId="2" applyNumberFormat="1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/>
    </xf>
    <xf numFmtId="2" fontId="9" fillId="0" borderId="12" xfId="0" applyNumberFormat="1" applyFont="1" applyBorder="1"/>
    <xf numFmtId="171" fontId="10" fillId="0" borderId="12" xfId="0" applyNumberFormat="1" applyFont="1" applyBorder="1" applyAlignment="1">
      <alignment horizontal="center" vertical="center" wrapText="1"/>
    </xf>
    <xf numFmtId="10" fontId="10" fillId="0" borderId="12" xfId="2" applyNumberFormat="1" applyFont="1" applyBorder="1" applyAlignment="1">
      <alignment horizontal="center" vertical="center" wrapText="1"/>
    </xf>
    <xf numFmtId="10" fontId="9" fillId="0" borderId="12" xfId="2" applyNumberFormat="1" applyFont="1" applyBorder="1" applyAlignment="1">
      <alignment horizontal="center" vertical="center" wrapText="1"/>
    </xf>
    <xf numFmtId="4" fontId="37" fillId="4" borderId="15" xfId="1" applyNumberFormat="1" applyFont="1" applyFill="1" applyBorder="1" applyAlignment="1" applyProtection="1">
      <alignment horizontal="right" vertical="center"/>
      <protection locked="0"/>
    </xf>
    <xf numFmtId="4" fontId="8" fillId="4" borderId="15" xfId="1" applyNumberFormat="1" applyFont="1" applyFill="1" applyBorder="1" applyAlignment="1" applyProtection="1">
      <alignment horizontal="right" vertical="center"/>
      <protection locked="0"/>
    </xf>
    <xf numFmtId="0" fontId="0" fillId="0" borderId="0" xfId="0" applyBorder="1"/>
    <xf numFmtId="4" fontId="44" fillId="4" borderId="15" xfId="1" applyNumberFormat="1" applyFont="1" applyFill="1" applyBorder="1" applyAlignment="1" applyProtection="1">
      <alignment horizontal="right" vertical="center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178" fontId="0" fillId="0" borderId="12" xfId="0" applyNumberFormat="1" applyBorder="1"/>
    <xf numFmtId="0" fontId="0" fillId="0" borderId="12" xfId="0" applyFill="1" applyBorder="1" applyAlignment="1">
      <alignment horizontal="center" vertical="center"/>
    </xf>
    <xf numFmtId="0" fontId="0" fillId="0" borderId="12" xfId="0" applyFill="1" applyBorder="1"/>
    <xf numFmtId="0" fontId="46" fillId="0" borderId="0" xfId="0" applyFont="1" applyAlignment="1">
      <alignment vertical="center"/>
    </xf>
    <xf numFmtId="0" fontId="45" fillId="0" borderId="0" xfId="0" applyFont="1" applyAlignment="1">
      <alignment horizontal="center" vertical="center"/>
    </xf>
    <xf numFmtId="0" fontId="47" fillId="0" borderId="0" xfId="0" applyFont="1" applyAlignment="1">
      <alignment vertical="center"/>
    </xf>
    <xf numFmtId="0" fontId="11" fillId="0" borderId="12" xfId="0" applyFont="1" applyBorder="1" applyAlignment="1">
      <alignment wrapText="1"/>
    </xf>
    <xf numFmtId="0" fontId="48" fillId="0" borderId="0" xfId="0" applyFont="1"/>
    <xf numFmtId="0" fontId="11" fillId="0" borderId="12" xfId="0" applyNumberFormat="1" applyFont="1" applyBorder="1" applyAlignment="1">
      <alignment wrapText="1"/>
    </xf>
    <xf numFmtId="0" fontId="11" fillId="0" borderId="12" xfId="0" applyNumberFormat="1" applyFont="1" applyBorder="1" applyAlignment="1">
      <alignment horizontal="center" wrapText="1"/>
    </xf>
    <xf numFmtId="0" fontId="48" fillId="0" borderId="0" xfId="0" applyFont="1" applyAlignment="1">
      <alignment horizontal="center"/>
    </xf>
    <xf numFmtId="49" fontId="11" fillId="0" borderId="12" xfId="0" applyNumberFormat="1" applyFont="1" applyBorder="1" applyAlignment="1">
      <alignment horizontal="center" wrapText="1"/>
    </xf>
    <xf numFmtId="0" fontId="40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horizontal="center" vertical="center" wrapText="1"/>
    </xf>
    <xf numFmtId="0" fontId="40" fillId="0" borderId="0" xfId="0" applyFont="1" applyAlignment="1">
      <alignment vertical="top"/>
    </xf>
    <xf numFmtId="167" fontId="40" fillId="0" borderId="0" xfId="0" applyNumberFormat="1" applyFont="1" applyAlignment="1">
      <alignment vertical="top"/>
    </xf>
    <xf numFmtId="0" fontId="15" fillId="0" borderId="0" xfId="0" applyFont="1" applyAlignment="1">
      <alignment vertical="top"/>
    </xf>
    <xf numFmtId="168" fontId="15" fillId="0" borderId="0" xfId="0" applyNumberFormat="1" applyFont="1" applyAlignment="1">
      <alignment vertical="top"/>
    </xf>
    <xf numFmtId="4" fontId="15" fillId="0" borderId="0" xfId="0" applyNumberFormat="1" applyFont="1" applyAlignment="1">
      <alignment vertical="top"/>
    </xf>
    <xf numFmtId="4" fontId="40" fillId="0" borderId="0" xfId="0" applyNumberFormat="1" applyFont="1" applyAlignment="1">
      <alignment vertical="top"/>
    </xf>
    <xf numFmtId="4" fontId="40" fillId="0" borderId="0" xfId="0" applyNumberFormat="1" applyFont="1" applyAlignment="1"/>
    <xf numFmtId="0" fontId="40" fillId="0" borderId="0" xfId="0" applyFont="1" applyAlignment="1"/>
    <xf numFmtId="0" fontId="14" fillId="0" borderId="0" xfId="0" applyFont="1"/>
    <xf numFmtId="0" fontId="40" fillId="0" borderId="0" xfId="0" applyFont="1" applyFill="1"/>
    <xf numFmtId="3" fontId="40" fillId="0" borderId="0" xfId="0" applyNumberFormat="1" applyFont="1" applyFill="1"/>
    <xf numFmtId="178" fontId="40" fillId="0" borderId="0" xfId="0" applyNumberFormat="1" applyFont="1" applyFill="1"/>
    <xf numFmtId="0" fontId="41" fillId="0" borderId="0" xfId="0" applyFont="1" applyFill="1"/>
    <xf numFmtId="0" fontId="36" fillId="0" borderId="0" xfId="0" applyFont="1" applyAlignment="1">
      <alignment horizontal="center" vertical="center" wrapText="1"/>
    </xf>
    <xf numFmtId="0" fontId="43" fillId="0" borderId="12" xfId="62" applyFont="1" applyBorder="1" applyAlignment="1">
      <alignment horizontal="center" vertical="center" wrapText="1"/>
    </xf>
    <xf numFmtId="0" fontId="36" fillId="0" borderId="0" xfId="0" applyFont="1" applyAlignment="1">
      <alignment vertical="top"/>
    </xf>
    <xf numFmtId="0" fontId="43" fillId="0" borderId="12" xfId="62" applyFont="1" applyBorder="1" applyAlignment="1">
      <alignment horizontal="center" vertical="top" wrapText="1"/>
    </xf>
    <xf numFmtId="0" fontId="43" fillId="0" borderId="12" xfId="62" applyFont="1" applyBorder="1" applyAlignment="1">
      <alignment horizontal="left" vertical="top" wrapText="1"/>
    </xf>
    <xf numFmtId="170" fontId="36" fillId="0" borderId="0" xfId="0" applyNumberFormat="1" applyFont="1" applyAlignment="1">
      <alignment horizontal="center" vertical="center"/>
    </xf>
    <xf numFmtId="170" fontId="36" fillId="0" borderId="0" xfId="0" applyNumberFormat="1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176" fontId="36" fillId="0" borderId="0" xfId="0" applyNumberFormat="1" applyFont="1" applyAlignment="1">
      <alignment vertical="top"/>
    </xf>
    <xf numFmtId="0" fontId="49" fillId="0" borderId="0" xfId="0" applyFont="1"/>
    <xf numFmtId="4" fontId="43" fillId="0" borderId="12" xfId="62" applyNumberFormat="1" applyFont="1" applyFill="1" applyBorder="1" applyAlignment="1">
      <alignment horizontal="center" vertical="center"/>
    </xf>
    <xf numFmtId="0" fontId="50" fillId="0" borderId="0" xfId="0" applyFont="1"/>
    <xf numFmtId="175" fontId="50" fillId="0" borderId="0" xfId="0" applyNumberFormat="1" applyFont="1"/>
    <xf numFmtId="0" fontId="50" fillId="0" borderId="16" xfId="0" applyFont="1" applyBorder="1" applyAlignment="1">
      <alignment horizontal="center" vertical="center" wrapText="1"/>
    </xf>
    <xf numFmtId="0" fontId="50" fillId="0" borderId="14" xfId="0" applyFont="1" applyBorder="1" applyAlignment="1">
      <alignment horizontal="center" vertical="center" wrapText="1"/>
    </xf>
    <xf numFmtId="0" fontId="50" fillId="0" borderId="17" xfId="0" applyFont="1" applyFill="1" applyBorder="1" applyAlignment="1">
      <alignment horizontal="center" vertical="center" wrapText="1"/>
    </xf>
    <xf numFmtId="0" fontId="51" fillId="0" borderId="12" xfId="62" applyFont="1" applyFill="1" applyBorder="1" applyAlignment="1">
      <alignment horizontal="center" vertical="top" wrapText="1"/>
    </xf>
    <xf numFmtId="0" fontId="51" fillId="0" borderId="12" xfId="62" applyFont="1" applyFill="1" applyBorder="1" applyAlignment="1">
      <alignment horizontal="left" vertical="top" wrapText="1"/>
    </xf>
    <xf numFmtId="0" fontId="52" fillId="0" borderId="12" xfId="62" applyFont="1" applyFill="1" applyBorder="1" applyAlignment="1">
      <alignment horizontal="center" vertical="top" wrapText="1"/>
    </xf>
    <xf numFmtId="0" fontId="52" fillId="0" borderId="12" xfId="62" applyFont="1" applyFill="1" applyBorder="1" applyAlignment="1">
      <alignment horizontal="left" vertical="top" wrapText="1"/>
    </xf>
    <xf numFmtId="3" fontId="50" fillId="0" borderId="12" xfId="0" applyNumberFormat="1" applyFont="1" applyFill="1" applyBorder="1" applyAlignment="1">
      <alignment horizontal="center" vertical="center"/>
    </xf>
    <xf numFmtId="3" fontId="53" fillId="0" borderId="12" xfId="0" applyNumberFormat="1" applyFont="1" applyFill="1" applyBorder="1" applyAlignment="1">
      <alignment horizontal="center" vertical="center"/>
    </xf>
    <xf numFmtId="0" fontId="50" fillId="0" borderId="12" xfId="0" applyFont="1" applyFill="1" applyBorder="1" applyAlignment="1">
      <alignment horizontal="center" vertical="center"/>
    </xf>
    <xf numFmtId="0" fontId="50" fillId="0" borderId="12" xfId="0" applyFont="1" applyFill="1" applyBorder="1" applyAlignment="1">
      <alignment horizontal="center" vertical="top"/>
    </xf>
    <xf numFmtId="0" fontId="51" fillId="0" borderId="12" xfId="62" applyFont="1" applyBorder="1" applyAlignment="1">
      <alignment horizontal="center" vertical="top" wrapText="1"/>
    </xf>
    <xf numFmtId="0" fontId="51" fillId="0" borderId="12" xfId="62" applyFont="1" applyBorder="1" applyAlignment="1">
      <alignment horizontal="left" vertical="top" wrapText="1"/>
    </xf>
    <xf numFmtId="0" fontId="50" fillId="0" borderId="12" xfId="0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horizontal="center" vertical="top"/>
    </xf>
    <xf numFmtId="0" fontId="50" fillId="0" borderId="0" xfId="0" applyFont="1" applyFill="1" applyBorder="1" applyAlignment="1">
      <alignment horizontal="center" vertical="top" wrapText="1"/>
    </xf>
    <xf numFmtId="0" fontId="50" fillId="0" borderId="0" xfId="0" applyFont="1" applyFill="1"/>
    <xf numFmtId="0" fontId="0" fillId="0" borderId="12" xfId="0" applyBorder="1" applyAlignment="1">
      <alignment horizontal="center" vertical="center"/>
    </xf>
    <xf numFmtId="172" fontId="0" fillId="0" borderId="12" xfId="0" applyNumberFormat="1" applyBorder="1"/>
    <xf numFmtId="168" fontId="0" fillId="0" borderId="12" xfId="0" applyNumberFormat="1" applyBorder="1"/>
    <xf numFmtId="0" fontId="0" fillId="0" borderId="12" xfId="0" applyFill="1" applyBorder="1" applyAlignment="1">
      <alignment horizontal="center" vertical="center" wrapText="1"/>
    </xf>
    <xf numFmtId="0" fontId="28" fillId="0" borderId="12" xfId="0" applyFont="1" applyBorder="1"/>
    <xf numFmtId="0" fontId="28" fillId="5" borderId="12" xfId="0" applyFont="1" applyFill="1" applyBorder="1"/>
    <xf numFmtId="0" fontId="0" fillId="5" borderId="12" xfId="0" applyFill="1" applyBorder="1"/>
    <xf numFmtId="170" fontId="54" fillId="0" borderId="12" xfId="0" applyNumberFormat="1" applyFont="1" applyBorder="1"/>
    <xf numFmtId="0" fontId="54" fillId="0" borderId="12" xfId="0" applyFont="1" applyBorder="1"/>
    <xf numFmtId="176" fontId="54" fillId="0" borderId="12" xfId="0" applyNumberFormat="1" applyFont="1" applyBorder="1"/>
    <xf numFmtId="0" fontId="0" fillId="10" borderId="0" xfId="0" applyFill="1"/>
    <xf numFmtId="0" fontId="43" fillId="10" borderId="12" xfId="62" applyFont="1" applyFill="1" applyBorder="1" applyAlignment="1">
      <alignment horizontal="center" vertical="center" wrapText="1"/>
    </xf>
    <xf numFmtId="0" fontId="43" fillId="10" borderId="12" xfId="62" applyFont="1" applyFill="1" applyBorder="1" applyAlignment="1">
      <alignment horizontal="center" vertical="top"/>
    </xf>
    <xf numFmtId="4" fontId="43" fillId="10" borderId="12" xfId="62" applyNumberFormat="1" applyFont="1" applyFill="1" applyBorder="1" applyAlignment="1">
      <alignment horizontal="center" vertical="center" wrapText="1"/>
    </xf>
    <xf numFmtId="0" fontId="50" fillId="10" borderId="14" xfId="0" applyFont="1" applyFill="1" applyBorder="1" applyAlignment="1">
      <alignment horizontal="center" vertical="center" wrapText="1"/>
    </xf>
    <xf numFmtId="3" fontId="57" fillId="0" borderId="0" xfId="0" applyNumberFormat="1" applyFont="1" applyAlignment="1">
      <alignment vertical="top"/>
    </xf>
    <xf numFmtId="0" fontId="51" fillId="10" borderId="12" xfId="62" applyFont="1" applyFill="1" applyBorder="1" applyAlignment="1">
      <alignment horizontal="left" vertical="top" wrapText="1"/>
    </xf>
    <xf numFmtId="0" fontId="51" fillId="10" borderId="12" xfId="62" applyFont="1" applyFill="1" applyBorder="1" applyAlignment="1">
      <alignment horizontal="center" vertical="top" wrapText="1"/>
    </xf>
    <xf numFmtId="0" fontId="52" fillId="10" borderId="12" xfId="62" applyFont="1" applyFill="1" applyBorder="1" applyAlignment="1">
      <alignment horizontal="left" vertical="top" wrapText="1"/>
    </xf>
    <xf numFmtId="0" fontId="0" fillId="0" borderId="12" xfId="0" applyBorder="1" applyAlignment="1">
      <alignment horizontal="right"/>
    </xf>
    <xf numFmtId="169" fontId="0" fillId="0" borderId="12" xfId="0" applyNumberFormat="1" applyBorder="1"/>
    <xf numFmtId="2" fontId="0" fillId="0" borderId="12" xfId="0" applyNumberFormat="1" applyBorder="1" applyAlignment="1">
      <alignment wrapText="1"/>
    </xf>
    <xf numFmtId="0" fontId="43" fillId="10" borderId="12" xfId="62" applyFont="1" applyFill="1" applyBorder="1" applyAlignment="1">
      <alignment horizontal="center" vertical="top" wrapText="1"/>
    </xf>
    <xf numFmtId="0" fontId="50" fillId="0" borderId="0" xfId="0" applyFont="1" applyBorder="1" applyAlignment="1">
      <alignment horizontal="center" vertical="center" wrapText="1"/>
    </xf>
    <xf numFmtId="0" fontId="51" fillId="0" borderId="0" xfId="62" applyFont="1" applyBorder="1" applyAlignment="1">
      <alignment horizontal="left" vertical="top" wrapText="1"/>
    </xf>
    <xf numFmtId="0" fontId="51" fillId="0" borderId="0" xfId="62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vertical="center" wrapText="1"/>
    </xf>
    <xf numFmtId="4" fontId="43" fillId="10" borderId="12" xfId="62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51" fillId="0" borderId="12" xfId="62" applyFont="1" applyBorder="1" applyAlignment="1">
      <alignment horizontal="left" vertical="center" wrapText="1"/>
    </xf>
    <xf numFmtId="0" fontId="52" fillId="10" borderId="12" xfId="62" applyFont="1" applyFill="1" applyBorder="1" applyAlignment="1">
      <alignment horizontal="center" vertical="top" wrapText="1"/>
    </xf>
    <xf numFmtId="3" fontId="40" fillId="0" borderId="0" xfId="0" applyNumberFormat="1" applyFont="1" applyAlignment="1">
      <alignment vertical="top"/>
    </xf>
    <xf numFmtId="0" fontId="50" fillId="0" borderId="0" xfId="0" applyFont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175" fontId="0" fillId="0" borderId="12" xfId="0" applyNumberFormat="1" applyBorder="1"/>
    <xf numFmtId="170" fontId="0" fillId="0" borderId="12" xfId="0" applyNumberFormat="1" applyBorder="1"/>
    <xf numFmtId="10" fontId="0" fillId="0" borderId="12" xfId="2" applyNumberFormat="1" applyFont="1" applyBorder="1"/>
    <xf numFmtId="178" fontId="0" fillId="0" borderId="12" xfId="0" applyNumberFormat="1" applyBorder="1" applyAlignment="1">
      <alignment horizontal="center"/>
    </xf>
    <xf numFmtId="172" fontId="40" fillId="0" borderId="0" xfId="0" applyNumberFormat="1" applyFont="1" applyAlignment="1">
      <alignment vertical="top"/>
    </xf>
    <xf numFmtId="168" fontId="40" fillId="0" borderId="0" xfId="0" applyNumberFormat="1" applyFont="1" applyAlignment="1">
      <alignment vertical="top"/>
    </xf>
    <xf numFmtId="167" fontId="40" fillId="0" borderId="0" xfId="0" applyNumberFormat="1" applyFont="1" applyFill="1"/>
    <xf numFmtId="4" fontId="40" fillId="0" borderId="0" xfId="0" applyNumberFormat="1" applyFont="1"/>
    <xf numFmtId="3" fontId="40" fillId="0" borderId="0" xfId="0" applyNumberFormat="1" applyFont="1"/>
    <xf numFmtId="4" fontId="43" fillId="0" borderId="13" xfId="62" applyNumberFormat="1" applyFont="1" applyFill="1" applyBorder="1" applyAlignment="1">
      <alignment horizontal="center" vertical="center"/>
    </xf>
    <xf numFmtId="0" fontId="43" fillId="10" borderId="13" xfId="62" applyFont="1" applyFill="1" applyBorder="1" applyAlignment="1">
      <alignment horizontal="center" vertical="top" wrapText="1"/>
    </xf>
    <xf numFmtId="0" fontId="43" fillId="0" borderId="13" xfId="62" applyFont="1" applyBorder="1" applyAlignment="1">
      <alignment horizontal="left" vertical="center" wrapText="1"/>
    </xf>
    <xf numFmtId="0" fontId="43" fillId="0" borderId="13" xfId="62" applyFont="1" applyBorder="1" applyAlignment="1">
      <alignment horizontal="center" vertical="center" wrapText="1"/>
    </xf>
    <xf numFmtId="4" fontId="50" fillId="0" borderId="12" xfId="0" applyNumberFormat="1" applyFont="1" applyFill="1" applyBorder="1" applyAlignment="1">
      <alignment horizontal="center" vertical="center"/>
    </xf>
    <xf numFmtId="3" fontId="50" fillId="0" borderId="12" xfId="0" applyNumberFormat="1" applyFont="1" applyFill="1" applyBorder="1" applyAlignment="1">
      <alignment horizontal="center" vertical="top"/>
    </xf>
    <xf numFmtId="3" fontId="53" fillId="0" borderId="12" xfId="0" applyNumberFormat="1" applyFont="1" applyFill="1" applyBorder="1" applyAlignment="1">
      <alignment horizontal="center" vertical="top"/>
    </xf>
    <xf numFmtId="167" fontId="50" fillId="0" borderId="12" xfId="0" applyNumberFormat="1" applyFont="1" applyFill="1" applyBorder="1" applyAlignment="1">
      <alignment horizontal="center" vertical="center"/>
    </xf>
    <xf numFmtId="167" fontId="50" fillId="0" borderId="13" xfId="0" applyNumberFormat="1" applyFont="1" applyFill="1" applyBorder="1" applyAlignment="1">
      <alignment horizontal="center" vertical="center"/>
    </xf>
    <xf numFmtId="3" fontId="50" fillId="0" borderId="12" xfId="0" applyNumberFormat="1" applyFont="1" applyFill="1" applyBorder="1" applyAlignment="1">
      <alignment horizontal="center" vertical="top" wrapText="1"/>
    </xf>
    <xf numFmtId="1" fontId="50" fillId="0" borderId="12" xfId="0" applyNumberFormat="1" applyFont="1" applyFill="1" applyBorder="1" applyAlignment="1">
      <alignment horizontal="center" vertical="top"/>
    </xf>
    <xf numFmtId="177" fontId="50" fillId="0" borderId="12" xfId="2" applyNumberFormat="1" applyFont="1" applyFill="1" applyBorder="1" applyAlignment="1">
      <alignment horizontal="center" vertical="center"/>
    </xf>
    <xf numFmtId="10" fontId="50" fillId="0" borderId="12" xfId="2" applyNumberFormat="1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3" fillId="0" borderId="12" xfId="0" applyFont="1" applyBorder="1" applyAlignment="1">
      <alignment vertical="center" wrapText="1"/>
    </xf>
    <xf numFmtId="0" fontId="9" fillId="0" borderId="12" xfId="0" applyFont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50" fillId="0" borderId="0" xfId="0" applyFont="1" applyAlignment="1">
      <alignment horizontal="left" vertical="center" wrapText="1"/>
    </xf>
    <xf numFmtId="0" fontId="50" fillId="0" borderId="0" xfId="0" applyFont="1" applyAlignment="1">
      <alignment horizontal="left" wrapText="1"/>
    </xf>
    <xf numFmtId="0" fontId="50" fillId="0" borderId="0" xfId="0" applyFont="1" applyAlignment="1">
      <alignment horizontal="center" wrapText="1"/>
    </xf>
    <xf numFmtId="0" fontId="50" fillId="0" borderId="0" xfId="0" applyFont="1" applyAlignment="1">
      <alignment horizontal="center"/>
    </xf>
    <xf numFmtId="0" fontId="50" fillId="0" borderId="9" xfId="0" applyFont="1" applyFill="1" applyBorder="1" applyAlignment="1">
      <alignment horizontal="center" vertical="top" wrapText="1"/>
    </xf>
    <xf numFmtId="0" fontId="50" fillId="0" borderId="10" xfId="0" applyFont="1" applyFill="1" applyBorder="1" applyAlignment="1">
      <alignment horizontal="center" vertical="top" wrapText="1"/>
    </xf>
    <xf numFmtId="0" fontId="50" fillId="0" borderId="11" xfId="0" applyFont="1" applyFill="1" applyBorder="1" applyAlignment="1">
      <alignment horizontal="center" vertical="top" wrapText="1"/>
    </xf>
    <xf numFmtId="0" fontId="14" fillId="0" borderId="0" xfId="0" applyFont="1" applyBorder="1" applyAlignment="1">
      <alignment horizontal="left" wrapText="1"/>
    </xf>
    <xf numFmtId="0" fontId="49" fillId="0" borderId="0" xfId="0" applyFont="1" applyBorder="1" applyAlignment="1">
      <alignment horizontal="left" wrapText="1"/>
    </xf>
    <xf numFmtId="0" fontId="43" fillId="10" borderId="13" xfId="62" applyFont="1" applyFill="1" applyBorder="1" applyAlignment="1">
      <alignment horizontal="center" vertical="center" wrapText="1"/>
    </xf>
    <xf numFmtId="0" fontId="43" fillId="10" borderId="3" xfId="62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46" fillId="0" borderId="0" xfId="0" applyFont="1" applyAlignment="1">
      <alignment horizontal="center" wrapText="1"/>
    </xf>
    <xf numFmtId="0" fontId="43" fillId="0" borderId="12" xfId="62" applyFont="1" applyBorder="1" applyAlignment="1">
      <alignment horizontal="center" vertical="center" wrapText="1"/>
    </xf>
    <xf numFmtId="0" fontId="43" fillId="10" borderId="12" xfId="62" applyFont="1" applyFill="1" applyBorder="1" applyAlignment="1">
      <alignment horizontal="center" vertical="center" wrapText="1"/>
    </xf>
    <xf numFmtId="0" fontId="43" fillId="10" borderId="9" xfId="62" applyFont="1" applyFill="1" applyBorder="1" applyAlignment="1">
      <alignment horizontal="center" vertical="center" wrapText="1"/>
    </xf>
    <xf numFmtId="0" fontId="43" fillId="10" borderId="10" xfId="62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69" fontId="40" fillId="0" borderId="0" xfId="0" applyNumberFormat="1" applyFont="1"/>
  </cellXfs>
  <cellStyles count="73">
    <cellStyle name=" 1" xfId="7"/>
    <cellStyle name=" 1 2" xfId="8"/>
    <cellStyle name=" 1_Stage1" xfId="9"/>
    <cellStyle name="_Model_RAB Мой_PR.PROG.WARM.NOTCOMBI.2012.2.16_v1.4(04.04.11) " xfId="10"/>
    <cellStyle name="_Model_RAB Мой_Книга2_PR.PROG.WARM.NOTCOMBI.2012.2.16_v1.4(04.04.11) " xfId="11"/>
    <cellStyle name="_Model_RAB_MRSK_svod_PR.PROG.WARM.NOTCOMBI.2012.2.16_v1.4(04.04.11) " xfId="12"/>
    <cellStyle name="_Model_RAB_MRSK_svod_Книга2_PR.PROG.WARM.NOTCOMBI.2012.2.16_v1.4(04.04.11) " xfId="13"/>
    <cellStyle name="_МОДЕЛЬ_1 (2)_PR.PROG.WARM.NOTCOMBI.2012.2.16_v1.4(04.04.11) " xfId="14"/>
    <cellStyle name="_МОДЕЛЬ_1 (2)_Книга2_PR.PROG.WARM.NOTCOMBI.2012.2.16_v1.4(04.04.11) " xfId="15"/>
    <cellStyle name="_пр 5 тариф RAB_PR.PROG.WARM.NOTCOMBI.2012.2.16_v1.4(04.04.11) " xfId="16"/>
    <cellStyle name="_пр 5 тариф RAB_Книга2_PR.PROG.WARM.NOTCOMBI.2012.2.16_v1.4(04.04.11) " xfId="17"/>
    <cellStyle name="_Расчет RAB_22072008_PR.PROG.WARM.NOTCOMBI.2012.2.16_v1.4(04.04.11) " xfId="18"/>
    <cellStyle name="_Расчет RAB_22072008_Книга2_PR.PROG.WARM.NOTCOMBI.2012.2.16_v1.4(04.04.11) " xfId="19"/>
    <cellStyle name="_Расчет RAB_Лен и МОЭСК_с 2010 года_14.04.2009_со сглаж_version 3.0_без ФСК_PR.PROG.WARM.NOTCOMBI.2012.2.16_v1.4(04.04.11) " xfId="20"/>
    <cellStyle name="_Расчет RAB_Лен и МОЭСК_с 2010 года_14.04.2009_со сглаж_version 3.0_без ФСК_Книга2_PR.PROG.WARM.NOTCOMBI.2012.2.16_v1.4(04.04.11) " xfId="21"/>
    <cellStyle name="Cells 2" xfId="22"/>
    <cellStyle name="Currency [0]" xfId="23"/>
    <cellStyle name="Currency2" xfId="24"/>
    <cellStyle name="Followed Hyperlink" xfId="25"/>
    <cellStyle name="Header 3" xfId="26"/>
    <cellStyle name="Hyperlink" xfId="27"/>
    <cellStyle name="normal" xfId="28"/>
    <cellStyle name="Normal1" xfId="29"/>
    <cellStyle name="Normal2" xfId="30"/>
    <cellStyle name="Percent1" xfId="31"/>
    <cellStyle name="Title 4" xfId="32"/>
    <cellStyle name="Ввод  2" xfId="33"/>
    <cellStyle name="Гиперссылка 2 2" xfId="34"/>
    <cellStyle name="Гиперссылка 4" xfId="35"/>
    <cellStyle name="Границы" xfId="1"/>
    <cellStyle name="Заголовок" xfId="36"/>
    <cellStyle name="ЗаголовокСтолбца" xfId="37"/>
    <cellStyle name="Значение" xfId="38"/>
    <cellStyle name="Значение 2" xfId="66"/>
    <cellStyle name="Значения" xfId="55"/>
    <cellStyle name="Обычный" xfId="0" builtinId="0"/>
    <cellStyle name="Обычный 10" xfId="39"/>
    <cellStyle name="Обычный 12" xfId="40"/>
    <cellStyle name="Обычный 12 2" xfId="41"/>
    <cellStyle name="Обычный 158" xfId="52"/>
    <cellStyle name="Обычный 158 2" xfId="67"/>
    <cellStyle name="Обычный 2" xfId="42"/>
    <cellStyle name="Обычный 2 10 2" xfId="43"/>
    <cellStyle name="Обычный 2 2" xfId="4"/>
    <cellStyle name="Обычный 3" xfId="3"/>
    <cellStyle name="Обычный 3 2" xfId="61"/>
    <cellStyle name="Обычный 3 3" xfId="44"/>
    <cellStyle name="Обычный 4" xfId="45"/>
    <cellStyle name="Обычный 5" xfId="46"/>
    <cellStyle name="Обычный 6" xfId="5"/>
    <cellStyle name="Обычный 7" xfId="6"/>
    <cellStyle name="Обычный 8" xfId="60"/>
    <cellStyle name="Обычный 9" xfId="63"/>
    <cellStyle name="Обычный 9 2" xfId="68"/>
    <cellStyle name="Обычный_стр.1_5" xfId="62"/>
    <cellStyle name="Процентный" xfId="2" builtinId="5"/>
    <cellStyle name="Процентный 10" xfId="53"/>
    <cellStyle name="Процентный 13" xfId="56"/>
    <cellStyle name="Процентный 2" xfId="58"/>
    <cellStyle name="Процентный 3" xfId="64"/>
    <cellStyle name="Процентный 3 2" xfId="69"/>
    <cellStyle name="Стиль 1" xfId="47"/>
    <cellStyle name="Финансовый 10" xfId="70"/>
    <cellStyle name="Финансовый 18" xfId="57"/>
    <cellStyle name="Финансовый 2" xfId="51"/>
    <cellStyle name="Финансовый 3" xfId="59"/>
    <cellStyle name="Финансовый 4" xfId="65"/>
    <cellStyle name="Финансовый 4 2" xfId="71"/>
    <cellStyle name="Формула" xfId="48"/>
    <cellStyle name="ФормулаВБ_Мониторинг инвестиций" xfId="49"/>
    <cellStyle name="ФормулаНаКонтроль" xfId="50"/>
    <cellStyle name="ФормулаНаКонтроль 2" xfId="72"/>
    <cellStyle name="Формулы" xfId="54"/>
  </cellStyles>
  <dxfs count="0"/>
  <tableStyles count="0" defaultTableStyle="TableStyleMedium2" defaultPivotStyle="PivotStyleMedium9"/>
  <colors>
    <mruColors>
      <color rgb="FFFF3399"/>
      <color rgb="FFCCFFFF"/>
      <color rgb="FF99FFCC"/>
      <color rgb="FFFFCCFF"/>
      <color rgb="FFCCCCFF"/>
      <color rgb="FFFFFFFF"/>
      <color rgb="FF0066CC"/>
      <color rgb="FF66FF33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1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8.xml"/><Relationship Id="rId138" Type="http://schemas.openxmlformats.org/officeDocument/2006/relationships/externalLink" Target="externalLinks/externalLink132.xml"/><Relationship Id="rId107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8.xml"/><Relationship Id="rId128" Type="http://schemas.openxmlformats.org/officeDocument/2006/relationships/externalLink" Target="externalLinks/externalLink12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4.xml"/><Relationship Id="rId95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113" Type="http://schemas.openxmlformats.org/officeDocument/2006/relationships/externalLink" Target="externalLinks/externalLink107.xml"/><Relationship Id="rId118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28.xml"/><Relationship Id="rId139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4.xml"/><Relationship Id="rId85" Type="http://schemas.openxmlformats.org/officeDocument/2006/relationships/externalLink" Target="externalLinks/externalLink79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53.xml"/><Relationship Id="rId103" Type="http://schemas.openxmlformats.org/officeDocument/2006/relationships/externalLink" Target="externalLinks/externalLink97.xml"/><Relationship Id="rId108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18.xml"/><Relationship Id="rId129" Type="http://schemas.openxmlformats.org/officeDocument/2006/relationships/externalLink" Target="externalLinks/externalLink123.xml"/><Relationship Id="rId54" Type="http://schemas.openxmlformats.org/officeDocument/2006/relationships/externalLink" Target="externalLinks/externalLink48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85.xml"/><Relationship Id="rId96" Type="http://schemas.openxmlformats.org/officeDocument/2006/relationships/externalLink" Target="externalLinks/externalLink90.xml"/><Relationship Id="rId140" Type="http://schemas.openxmlformats.org/officeDocument/2006/relationships/externalLink" Target="externalLinks/externalLink134.xml"/><Relationship Id="rId14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43.xml"/><Relationship Id="rId114" Type="http://schemas.openxmlformats.org/officeDocument/2006/relationships/externalLink" Target="externalLinks/externalLink108.xml"/><Relationship Id="rId119" Type="http://schemas.openxmlformats.org/officeDocument/2006/relationships/externalLink" Target="externalLinks/externalLink113.xml"/><Relationship Id="rId44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130" Type="http://schemas.openxmlformats.org/officeDocument/2006/relationships/externalLink" Target="externalLinks/externalLink124.xml"/><Relationship Id="rId135" Type="http://schemas.openxmlformats.org/officeDocument/2006/relationships/externalLink" Target="externalLinks/externalLink129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109" Type="http://schemas.openxmlformats.org/officeDocument/2006/relationships/externalLink" Target="externalLinks/externalLink10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externalLink" Target="externalLinks/externalLink98.xml"/><Relationship Id="rId120" Type="http://schemas.openxmlformats.org/officeDocument/2006/relationships/externalLink" Target="externalLinks/externalLink114.xml"/><Relationship Id="rId125" Type="http://schemas.openxmlformats.org/officeDocument/2006/relationships/externalLink" Target="externalLinks/externalLink119.xml"/><Relationship Id="rId141" Type="http://schemas.openxmlformats.org/officeDocument/2006/relationships/externalLink" Target="externalLinks/externalLink135.xml"/><Relationship Id="rId146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110" Type="http://schemas.openxmlformats.org/officeDocument/2006/relationships/externalLink" Target="externalLinks/externalLink104.xml"/><Relationship Id="rId115" Type="http://schemas.openxmlformats.org/officeDocument/2006/relationships/externalLink" Target="externalLinks/externalLink109.xml"/><Relationship Id="rId131" Type="http://schemas.openxmlformats.org/officeDocument/2006/relationships/externalLink" Target="externalLinks/externalLink125.xml"/><Relationship Id="rId136" Type="http://schemas.openxmlformats.org/officeDocument/2006/relationships/externalLink" Target="externalLinks/externalLink130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externalLink" Target="externalLinks/externalLink99.xml"/><Relationship Id="rId126" Type="http://schemas.openxmlformats.org/officeDocument/2006/relationships/externalLink" Target="externalLinks/externalLink120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121" Type="http://schemas.openxmlformats.org/officeDocument/2006/relationships/externalLink" Target="externalLinks/externalLink115.xml"/><Relationship Id="rId142" Type="http://schemas.openxmlformats.org/officeDocument/2006/relationships/externalLink" Target="externalLinks/externalLink136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61.xml"/><Relationship Id="rId116" Type="http://schemas.openxmlformats.org/officeDocument/2006/relationships/externalLink" Target="externalLinks/externalLink110.xml"/><Relationship Id="rId137" Type="http://schemas.openxmlformats.org/officeDocument/2006/relationships/externalLink" Target="externalLinks/externalLink13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111" Type="http://schemas.openxmlformats.org/officeDocument/2006/relationships/externalLink" Target="externalLinks/externalLink105.xml"/><Relationship Id="rId132" Type="http://schemas.openxmlformats.org/officeDocument/2006/relationships/externalLink" Target="externalLinks/externalLink126.xml"/><Relationship Id="rId15" Type="http://schemas.openxmlformats.org/officeDocument/2006/relationships/externalLink" Target="externalLinks/externalLink9.xml"/><Relationship Id="rId36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51.xml"/><Relationship Id="rId106" Type="http://schemas.openxmlformats.org/officeDocument/2006/relationships/externalLink" Target="externalLinks/externalLink100.xml"/><Relationship Id="rId127" Type="http://schemas.openxmlformats.org/officeDocument/2006/relationships/externalLink" Target="externalLinks/externalLink12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122" Type="http://schemas.openxmlformats.org/officeDocument/2006/relationships/externalLink" Target="externalLinks/externalLink116.xml"/><Relationship Id="rId14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26" Type="http://schemas.openxmlformats.org/officeDocument/2006/relationships/externalLink" Target="externalLinks/externalLink20.xml"/><Relationship Id="rId47" Type="http://schemas.openxmlformats.org/officeDocument/2006/relationships/externalLink" Target="externalLinks/externalLink41.xml"/><Relationship Id="rId68" Type="http://schemas.openxmlformats.org/officeDocument/2006/relationships/externalLink" Target="externalLinks/externalLink62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33" Type="http://schemas.openxmlformats.org/officeDocument/2006/relationships/externalLink" Target="externalLinks/externalLink127.xml"/><Relationship Id="rId16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31.xml"/><Relationship Id="rId58" Type="http://schemas.openxmlformats.org/officeDocument/2006/relationships/externalLink" Target="externalLinks/externalLink52.xml"/><Relationship Id="rId79" Type="http://schemas.openxmlformats.org/officeDocument/2006/relationships/externalLink" Target="externalLinks/externalLink73.xml"/><Relationship Id="rId102" Type="http://schemas.openxmlformats.org/officeDocument/2006/relationships/externalLink" Target="externalLinks/externalLink96.xml"/><Relationship Id="rId123" Type="http://schemas.openxmlformats.org/officeDocument/2006/relationships/externalLink" Target="externalLinks/externalLink117.xml"/><Relationship Id="rId14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vyagintseva_AL/&#1056;&#1072;&#1073;&#1086;&#1095;&#1080;&#1081;%20&#1089;&#1090;&#1086;&#1083;/&#1082;&#1086;&#1088;&#1088;&#1077;&#1082;&#1090;%20&#1041;&#1055;/&#1052;&#1056;&#1057;&#1050;%20&#1062;&#1077;&#1085;&#1090;&#1088;&#1072;/&#1052;&#1056;&#1057;&#1050;%20&#1062;&#1077;&#1085;&#1090;&#1088;&#1072;%2018%200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SC_W\&#1055;&#1088;&#1086;&#1075;&#1085;&#1086;&#1079;\&#1055;&#1088;&#1086;&#1075;05_00(27.06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%20&#1101;&#1082;&#1086;&#1085;&#1086;&#1084;&#1080;&#1082;&#1080;/&#1054;&#1090;&#1076;&#1077;&#1083;%20&#1090;&#1072;&#1088;&#1080;&#1092;&#1086;&#1086;&#1073;&#1088;&#1072;&#1079;&#1086;&#1074;&#1072;&#1085;&#1080;&#1103;/_&#1054;&#1073;&#1097;&#1072;&#1103;%20&#1087;&#1072;&#1087;&#1082;&#1072;/&#1041;&#1048;&#1047;&#1053;&#1045;&#1057;-&#1055;&#1051;&#1040;&#1053;/&#1041;&#1055;%202015,%202016-2019/&#1051;&#1080;&#1089;&#1090;%2017%2025.09.2014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&#1057;&#1074;&#1077;&#1090;&#1083;&#1072;&#1085;&#1072;/&#1086;&#1090;&#1095;&#1077;&#1090;&#1099;%20&#1048;&#1053;&#1069;&#1048;/&#1088;&#1072;&#1089;&#1089;&#1099;&#1083;&#1082;&#1072;/&#1088;&#1072;&#1089;&#1089;&#1099;&#1083;&#1082;&#1072;%20&#1048;&#1053;&#1069;&#1048;/&#1057;&#1077;&#1074;&#1077;&#1088;&#1086;-&#1047;&#1072;&#1087;&#1072;&#1076;/For%20Bezik%20&#1057;&#1090;&#1088;&#1072;&#1090;&#1077;&#1075;-1130-&#1080;&#1102;&#1083;&#1100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70709_0948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edorova/&#1052;&#1086;&#1080;%20&#1076;&#1086;&#1082;&#1091;&#1084;&#1077;&#1085;&#1090;&#1099;/&#1054;&#1090;&#1095;&#1077;&#1090;&#1099;%20&#1074;%20&#1054;&#1040;&#1054;%20&#1052;&#1056;&#1057;&#1050;-&#1070;&#1075;&#1072;/&#1041;&#1072;&#1079;&#1072;2010&#1054;&#1059;&#1069;&#1056;&#1059;-&#1055;&#1054;12163&#1076;&#1074;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9;&#1060;-54,58,59,61%20%20&#1054;&#1040;&#1054;%20&#1050;&#1059;&#1073;&#1072;&#1085;&#1100;&#1101;&#1085;&#1077;&#1088;&#1075;&#1086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4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ykov_ya/Local%20Settings/Temporary%20Internet%20Files/Content.IE5/Q7UJ6TYN/&#1052;&#1086;&#1085;&#1080;&#1090;&#1086;&#1088;&#1080;&#1085;&#1075;%20_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61;&#1072;&#1085;&#1086;&#1074;&#1072;\&#1043;&#1088;(27.07.00)5&#1061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5%20&#1058;&#1045;&#1055;&#1051;&#1054;&#1042;&#1040;&#1071;%20&#1069;&#1053;&#1045;&#1056;&#1043;&#1048;&#1071;\&#1069;&#1082;&#1089;&#1087;&#1077;&#1088;&#1090;&#1080;&#1079;&#1072;%202007\&#1090;&#1072;&#1073;&#1083;&#1080;&#1094;&#1072;%20&#1092;&#1089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lepikov_yg\Local%20Settings\Temporary%20Internet%20Files\Content.Outlook\2UMNX8RJ\Information%20blok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POLUDN~1\LOCALS~1\Temp\Rar$DI00.539\&#1055;&#1077;&#1088;&#1077;&#1090;&#1086;&#1082;%20&#1056;&#1057;&#1050;%20&#1089;%20&#1058;&#1057;&#1054;%202008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DSPI/USPT/&#1047;&#1072;&#1087;&#1088;&#1086;&#1089;%20&#1062;&#1059;%20&#1052;&#1056;&#1057;&#1050;/&#1048;&#1090;&#1086;&#1075;&#1080;%20&#1090;&#1072;&#1088;&#1080;&#1092;&#1085;&#1086;&#1081;%20&#1082;&#1072;&#1084;&#1087;&#1072;&#1085;&#1080;&#1080;%202011/&#1054;&#1090;&#1087;&#1088;&#1072;&#1074;&#1083;&#1077;&#1085;&#1086;%20&#1074;%20&#1061;&#1086;&#1083;&#1076;&#1080;&#1085;&#1075;_&#1059;&#1090;&#1074;&#1077;&#1088;&#1078;&#1076;&#1077;&#1085;&#1086;/1%20&#1084;&#1072;&#1103;/&#1055;&#1088;&#1080;&#1083;&#1086;&#1078;&#1077;&#1085;&#1080;&#1077;%2010%20&#1060;&#1086;&#1088;&#1084;&#1072;&#1090;%20&#1060;&#1057;&#1058;_RAB_&#1052;&#1086;&#1089;&#1082;&#1086;&#1074;&#1089;&#1082;&#1072;&#1103;%20&#1086;&#1073;&#1083;&#1072;&#1089;&#1090;&#1100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050809_1103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s\&#1092;&#1086;&#1088;&#1101;&#1084;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030809_1201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SC_W\&#1055;&#1088;&#1086;&#1075;&#1085;&#1086;&#1079;\&#1055;&#1088;&#1086;&#1075;05_00(27.06)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C\1_client\MRSK\01.Working%20papers\02.&#1052;&#1077;&#1090;&#1086;&#1076;&#1086;&#1083;&#1086;&#1075;&#1080;&#1103;\&#1069;&#1090;&#1072;&#1087;%202.2\01.%20&#1064;&#1072;&#1073;&#1083;&#1086;&#1085;%20&#1041;&#1055;%20&#1044;&#1047;&#1054;\&#1052;&#1086;&#1076;&#1091;&#1083;&#1100;%20&#1076;&#1086;&#1087;.%20&#1092;&#1086;&#1088;&#1084;%20&#1082;%20&#1041;&#1055;\&#1044;&#1086;&#1087;&#1086;&#1083;&#1085;&#1080;&#1090;&#1077;&#1083;&#1100;&#1085;&#1099;&#1077;%20&#1092;&#1086;&#1088;&#1084;&#1099;\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-FSC-01.corp.fsk-ees.local\Public$\Users\Pronina-OV\Desktop\&#1055;&#1059;&#1048;\&#1060;&#1086;&#1088;&#1084;&#1080;&#1088;&#1086;&#1074;&#1072;&#1085;&#1080;&#1077;_&#1041;&#1047;_&#1085;&#1072;_2014_&#1075;&#1086;&#1076;_21%2010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lousova/Local%20Settings/Temporary%20Internet%20Files/Content.Outlook/8DCWOUV8/&#1041;&#1072;&#1079;&#1072;%20&#1056;&#1057;&#1058;/&#1041;&#1072;&#1079;&#1072;2010&#1054;&#1059;&#1069;&#1056;&#1059;-&#1055;&#1054;12163&#1076;&#1074;%20&#1086;&#1090;%2022.04.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70709_1741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100709_18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90709_0946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net\otdelsp\Documents%20and%20Settings\Klepikov_YG\&#1052;&#1086;&#1080;%20&#1076;&#1086;&#1082;&#1091;&#1084;&#1077;&#1085;&#1090;&#1099;\Downloads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2)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310709_1026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Lu07/E/i/&#1086;&#1090;&#1095;&#1077;&#1090;&#1099;2003/&#1088;&#1072;&#1089;&#1089;&#1099;&#1083;&#1082;&#1072;%20&#1048;&#1053;&#1069;&#1048;/&#1057;&#1080;&#1073;&#1080;&#1088;&#1100;/For%20Bezik%20&#1057;&#1090;&#1088;&#1072;&#1090;&#1077;&#1075;-1130-&#1080;&#1102;&#1083;&#1100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Lu07/E/i/&#1086;&#1090;&#1095;&#1077;&#1090;&#1099;2003/&#1088;&#1072;&#1089;&#1089;&#1099;&#1083;&#1082;&#1072;%20&#1048;&#1053;&#1069;&#1048;/&#1042;&#1086;&#1083;&#1075;&#1072;/For%20Bezik%20&#1057;&#1090;&#1088;&#1072;&#1090;&#1077;&#1075;-1130-&#1080;&#1102;&#1083;&#1100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.ke.mrsk-yuga.local\Users\dordzhiyevalv\AppData\Local\Microsoft\Windows\Temporary%20Internet%20Files\Content.Outlook\78TTNAE6\&#1057;&#1053;_&#1050;&#1072;&#1083;&#1084;&#1101;&#1085;&#1077;&#1088;&#1075;&#1086;_&#1058;&#1041;&#1056;%202018%20(3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udnevaoa/Local%20Settings/Temporary%20Internet%20Files/Content.Outlook/LQB3411Q/&#1086;&#1073;&#1084;&#1077;&#1085;/&#1092;&#1083;&#1101;&#1096;/16%20&#1085;&#1086;&#1103;&#1073;&#1088;&#1103;%20&#1087;&#1086;&#1089;&#1083;&#1077;&#1076;&#1085;&#1080;&#1081;/RAB.2010%20&#1050;&#1069;&#1085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ptenokag/Documents/&#1051;&#1072;&#1087;&#1090;&#1077;&#1085;&#1086;&#1082;/&#1058;&#1072;&#1088;&#1080;&#1092;&#1085;&#1072;&#1103;%20&#1082;&#1072;&#1084;&#1087;&#1072;&#1085;&#1080;&#1103;/2017/&#1085;&#1086;&#1088;&#1084;&#1072;&#1090;&#1080;&#1074;&#1082;&#1072;/&#1060;&#1086;&#1088;&#1084;&#1072;%20&#1089;&#1073;&#1086;&#1088;&#1072;%20&#1076;&#1072;&#1085;&#1085;&#1099;&#1093;%20&#1087;&#1086;%20&#1058;&#1057;&#1054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ankrashova_en\Local%20Settings\Temporary%20Internet%20Files\Content.IE5\MFY38D0X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56;&#1059;&#1080;&#1053;&#1057;/&#1055;&#1054;&#1050;&#1059;&#1055;&#1050;&#1040;%20&#1055;&#1054;&#1058;&#1045;&#1056;&#1068;/&#1056;&#1040;&#1057;&#1063;&#1025;&#1058;%20&#1055;&#1054;&#1058;&#1045;&#1056;&#1068;!/2011/&#1056;&#1072;&#1089;&#1095;&#1105;&#1090;%20&#1082;&#1086;&#1085;&#1090;&#1088;&#1072;&#1075;&#1077;&#1085;&#1090;&#1086;&#1074;%20&#1085;&#1072;%202011_norm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ban2\BackUP-PEO\&#1089;%20&#1089;&#1072;&#1081;&#1090;&#1072;%20&#1045;&#1048;&#1040;&#1057;%20(11,11,2009)\TEPLO.PREDEL.2010_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7.02.01\SC_W\&#1055;&#1088;&#1086;&#1075;&#1085;&#1086;&#1079;\&#1055;&#1088;&#1086;&#1075;05_00(27.06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CHUKSE~1/LOCALS~1/Temp/Rar$DI00.813/&#1054;&#1090;&#1095;&#1077;&#1090;%20&#1087;&#1086;%20&#1041;&#1055;%20&#1052;&#1056;&#1057;&#1050;%20&#1057;-&#1047;%20&#1079;&#1072;%202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7.02.01\&#1061;&#1072;&#1085;&#1086;&#1074;&#1072;\&#1043;&#1088;(27.07.00)5&#1061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SPI/USPT/&#1058;%20&#1087;&#1077;&#1088;&#1077;&#1076;&#1072;&#1095;&#1072;%2012%20&#1089;%2001.07.2012/2.%20&#1052;&#1086;&#1089;&#1082;&#1074;&#1072;%20&#1089;%2001.07.2012%20&#1075;/&#1047;&#1072;&#1103;&#1074;&#1082;&#1072;%20-%20&#1057;&#1090;&#1072;&#1088;&#1072;&#1103;%20&#1052;&#1086;&#1089;&#1082;&#1074;&#1072;/12.03.&#1050;&#1086;&#1087;&#1080;&#1103;%20&#1076;&#1083;&#1103;%20&#1045;&#1048;&#1040;&#1057;%20&#1060;&#1086;&#1088;&#1084;&#1072;&#1090;%20&#1060;&#1057;&#1058;%20-%20&#1052;&#1086;&#1089;&#1082;&#1074;&#1072;%20&#1089;&#1090;&#1072;&#1088;&#1099;&#1077;%20&#1075;&#1088;&#1072;&#1085;&#1080;&#1094;&#1099;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5;&#1088;&#1084;&#1086;&#1083;&#1077;&#1085;&#1082;&#1086;/&#1056;&#1072;&#1073;&#1086;&#1095;&#1080;&#1081;%20&#1089;&#1090;&#1086;&#1083;/Tarif_demo/Tarif2_demo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&#1061;&#1072;&#1085;&#1086;&#1074;&#1072;\&#1043;&#1088;(27.07.00)5&#1061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plan/&#1058;&#1072;&#1088;&#1080;&#1092;&#1099;/&#1054;&#1073;&#1097;&#1072;&#1103;%20&#1087;&#1072;&#1087;&#1082;&#1072;/PREDEL.PEREDACHA.2012/&#1050;&#1086;&#1087;&#1080;&#1103;%20PREDEL%20PEREDACHA%202012(v2%201)%20&#1040;&#1069;%20&#1089;%20&#1055;&#105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\&#1086;&#1082;&#1089;&#1072;&#1085;&#1072;\WINDOWS\&#1056;&#1072;&#1073;&#1086;&#1095;&#1080;&#1081;%20&#1089;&#1090;&#1086;&#1083;\&#1051;&#1077;&#1085;&#1072;\&#1090;&#1072;&#1088;&#1080;&#1092;&#1099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%20&#1089;&#1090;&#1086;&#1083;\&#1056;&#1072;&#1073;&#1086;&#1090;&#1072;\_&#1052;&#1086;&#1076;&#1077;&#1083;&#1100;\&#1056;&#1086;&#1089;&#1089;&#1077;&#1090;&#1080;\12_&#1060;&#1086;&#1088;&#1084;&#1072;%20%2012_&#1058;&#1072;&#1088;&#1080;&#1092;&#1085;&#1072;&#1103;%20&#1084;&#1086;&#1076;&#1077;&#1083;&#1100;_&#1056;&#1069;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1/&#1040;&#1083;&#1090;&#1072;&#1081;&#1089;&#1082;&#1080;&#1081;%20&#1082;&#1088;&#1072;&#1081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0;&#1069;\&#1090;&#1072;&#1088;&#1080;&#1092;&#1085;&#1086;&#1077;%20&#1076;&#1077;&#1083;&#1086;_&#1043;&#1055;_2018\CALC.SBIT.EE.FULL(v1.3.1)_201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ban2\BackUP-PEO\&#1089;%20&#1089;&#1072;&#1081;&#1090;&#1072;%20&#1045;&#1048;&#1040;&#1057;%20(11,11,2009)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.ke.mrsk-yuga.local\_&#1054;&#1073;&#1097;&#1080;&#1077;_&#1092;&#1072;&#1081;&#1083;&#1099;\&#1055;&#1069;&#1054;%20-%20&#1054;&#1090;&#1076;&#1077;&#1083;%20&#1090;&#1072;&#1088;&#1080;&#1092;&#1086;&#1086;&#1073;&#1088;&#1072;&#1079;&#1086;&#1074;&#1072;&#1085;&#1080;&#1103;\&#1044;&#1091;&#1073;&#1088;&#1086;&#1074;&#1072;\&#1054;&#1090;&#1095;&#1077;&#1090;&#1085;&#1086;&#1089;&#1090;&#1100;_&#1087;&#1077;&#1088;&#1077;&#1076;&#1072;&#1095;&#1072;\2018%20&#1086;&#1090;&#1095;&#1077;&#1090;&#1085;&#1086;&#1089;&#1090;&#1100;\46%20&#1092;&#1086;&#1088;&#1084;&#1072;\&#1043;&#1055;\&#1092;&#1086;&#1088;&#1084;&#1099;%20&#1043;&#1055;\46EE%20S&#1058;%20&#1103;&#1085;&#1074;&#1072;&#1088;&#1100;%202018.xlsb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simakovans\Local%20Settings\Temporary%20Internet%20Files\OLK1CD\&#1057;&#1042;&#1054;&#1044;_6,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99;&#1085;&#1077;&#1089;&#1077;&#1085;&#1086;%20&#1089;&#1089;&#1099;&#1083;&#1082;&#1086;&#1081;%20&#1085;&#1072;%20&#1088;&#1072;&#1073;&#1086;&#1095;&#1080;&#1081;%20&#1089;&#1090;&#1086;&#1083;/&#1042;%20&#1088;&#1072;&#1073;&#1086;&#1090;&#1077;/&#1087;&#1086;%20RAB/RAB_&#1042;&#1040;&#1046;&#1053;&#1054;_&#1044;&#1051;&#1071;%20&#1044;&#1054;&#1057;&#1058;&#1059;&#1055;&#1040;/&#1055;&#1077;&#1088;&#1077;&#1093;&#1086;&#1076;%20&#1082;%20RAB%20%20c%202011/&#1052;&#1072;&#1090;&#1077;&#1088;&#1080;&#1072;&#1083;&#1099;_&#1057;&#1086;&#1075;&#1083;&#1072;&#1089;&#1086;&#1074;&#1072;&#1085;&#1080;&#1077;/&#1051;&#1080;&#1089;&#1090;&#1099;_&#1101;&#1083;&#1077;&#1082;&#1090;&#1088;/&#1062;&#1080;&#1055;/Documents%20and%20Settings/vgrishanov/&#1056;&#1072;&#1073;&#1086;&#1095;&#1080;&#1081;%20&#1089;&#1090;&#1086;&#1083;/proverk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TSET.NET.2009.ORG%20-%20&#1041;&#1077;&#1083;&#1075;&#1086;&#1088;&#1086;&#1076;&#1101;&#1085;&#1077;&#1088;&#1075;&#1086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99;&#1085;&#1077;&#1089;&#1077;&#1085;&#1086;%20&#1089;&#1089;&#1099;&#1083;&#1082;&#1086;&#1081;%20&#1085;&#1072;%20&#1088;&#1072;&#1073;&#1086;&#1095;&#1080;&#1081;%20&#1089;&#1090;&#1086;&#1083;/&#1042;%20&#1088;&#1072;&#1073;&#1086;&#1090;&#1077;/&#1087;&#1086;%20RAB/RAB_&#1042;&#1040;&#1046;&#1053;&#1054;_&#1044;&#1051;&#1071;%20&#1044;&#1054;&#1057;&#1058;&#1059;&#1055;&#1040;/&#1055;&#1077;&#1088;&#1077;&#1093;&#1086;&#1076;%20&#1082;%20RAB%20%20c%202011/&#1052;&#1072;&#1090;&#1077;&#1088;&#1080;&#1072;&#1083;&#1099;_&#1057;&#1086;&#1075;&#1083;&#1072;&#1089;&#1086;&#1074;&#1072;&#1085;&#1080;&#1077;/&#1051;&#1080;&#1089;&#1090;&#1099;_&#1101;&#1083;&#1077;&#1082;&#1090;&#1088;/&#1062;&#1080;&#1055;/Documents%20and%20Settings/vgrishanov/&#1056;&#1072;&#1073;&#1086;&#1095;&#1080;&#1081;%20&#1089;&#1090;&#1086;&#1083;/&#1055;&#1083;&#1072;&#1085;%20&#1085;&#1072;%202008-2010(13.7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zorova-AA/AppData/Local/Microsoft/Windows/Temporary%20Internet%20Files/Content.Outlook/4F3UKC38/&#1056;&#1072;&#1079;&#1085;&#1080;&#1094;&#1072;%20&#1087;&#1086;%20&#1087;&#1088;&#1086;&#1094;&#1077;&#1085;&#1090;&#1072;&#1084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nts%20and%20Settings\Administrator\Local%20Settings\Temporary%20Internet%20Files\Content.IE5\OZ4WAL3W\&#1088;&#1072;&#1089;&#1095;&#1077;&#1090;%20&#1089;&#1090;&#1088;&#1072;&#1085;&#1099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_04_02-01\tarif\DOCUME~1\NKONDA~1.FST\LOCALS~1\Temp\notes6030C8\&#1055;&#1083;&#1072;&#1085;%20&#1085;&#1072;%202008-201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dina_ek/Local%20Settings/Temporary%20Internet%20Files/OLKAA/&#1047;&#1072;&#1090;&#1088;_&#1082;&#1086;&#1084;&#1084;_&#1091;&#1095;&#1077;&#1090;_&#1040;&#1089;&#1090;&#1088;&#1072;&#1093;&#1072;&#1085;&#1100;&#1101;&#1085;&#1077;&#1088;&#1075;&#1086;_100107_172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ubrovinaEA/Local%20Settings/Temporary%20Internet%20Files/Content.Outlook/LK9C73XW/&#1045;&#1048;&#1040;&#1057;%20&#1052;&#1054;&#1057;&#1050;&#1042;&#1040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_&#1054;&#1073;&#1097;&#1080;&#1077;_&#1092;&#1072;&#1081;&#1083;&#1099;\&#1055;&#1069;&#1054;%20-%20&#1054;&#1090;&#1076;&#1077;&#1083;%20&#1090;&#1072;&#1088;&#1080;&#1092;&#1086;&#1086;&#1073;&#1088;&#1072;&#1079;&#1086;&#1074;&#1072;&#1085;&#1080;&#1103;\&#1044;&#1054;&#1056;&#1044;&#1046;&#1048;&#1045;&#1042;&#1040;%20&#1051;.&#1042;\&#1090;&#1072;&#1088;&#1080;&#1092;_&#1043;&#1055;_&#1089;&#1073;&#1099;&#1090;%20&#1085;&#1072;&#1076;&#1073;&#1072;&#1074;&#1082;&#1072;\&#1090;&#1072;&#1088;&#1080;&#1092;&#1085;&#1086;&#1077;%20&#1076;&#1077;&#1083;&#1086;_&#1043;&#1055;_2018\&#1047;&#1072;&#1103;&#1074;&#1082;&#1072;%20&#1074;%20&#1056;&#1057;&#1058;_&#1043;&#1055;_2018\CALC.SBIT.EE.FULL(v1.3.1)_201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_&#1054;&#1073;&#1097;&#1080;&#1077;_&#1092;&#1072;&#1081;&#1083;&#1099;\&#1055;&#1069;&#1054;%20-%20&#1054;&#1090;&#1076;&#1077;&#1083;%20&#1090;&#1072;&#1088;&#1080;&#1092;&#1086;&#1086;&#1073;&#1088;&#1072;&#1079;&#1086;&#1074;&#1072;&#1085;&#1080;&#1103;\&#1044;&#1054;&#1056;&#1044;&#1046;&#1048;&#1045;&#1042;&#1040;%20&#1051;.&#1042;\&#1055;&#1056;&#1048;&#1050;&#1040;&#1047;&#1067;%20&#1056;&#1057;&#1058;\&#1057;&#1073;&#1099;&#1090;&#1086;&#1074;&#1072;&#1103;%20&#1076;&#1077;&#1103;&#1090;&#1077;&#1083;&#1100;&#1085;&#1086;&#1089;&#1090;&#1100;\2017\CALC.SBIT.EE.FULL%20&#1055;&#1040;&#1054;%201%20-%20&#1056;&#1057;&#1058;_&#1091;&#109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ptenokag/AppData/Local/Microsoft/Windows/Temporary%20Internet%20Files/Content.Outlook/IVYNZR3I/&#1052;&#1077;&#1090;&#1086;&#1076;%20&#1089;&#1088;&#1072;&#1074;&#1085;&#1077;&#1085;&#1080;&#1103;%20&#1072;&#1085;&#1072;&#1083;&#1086;&#1075;&#1086;&#1074;,%20&#1073;&#1101;&#1085;&#1095;/&#1056;&#1069;/&#1056;&#1069;%20&#1052;&#1077;&#1090;&#1086;&#1076;%20&#1089;&#1088;&#1072;&#1074;&#1085;&#1077;&#1085;&#1080;&#1103;%20&#1072;&#1085;&#1072;&#1083;&#1086;&#1075;&#1086;&#1074;%202016%201%20&#1089;%20&#1080;&#1089;&#1082;&#1083;&#1102;&#1095;&#1077;&#1085;&#1080;&#1103;&#1084;&#1080;%20-%20&#1082;&#1086;&#1087;&#1080;&#1103;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SPI/USPT/&#1048;&#1053;&#1060;&#1054;&#1056;&#1052;&#1040;&#1062;&#1048;&#1054;&#1053;&#1053;&#1040;&#1071;%20&#1041;&#1040;&#1047;&#1040;/&#1042;&#1085;&#1091;&#1090;&#1088;&#1077;&#1085;&#1085;&#1080;&#1077;%20&#1086;&#1090;&#1095;&#1077;&#1090;&#1099;/&#1058;&#1072;&#1088;&#1080;&#1092;_&#1088;&#1077;&#1075;&#1091;&#1083;&#1080;&#1088;/&#1055;&#1077;&#1088;&#1077;&#1076;&#1072;&#1095;&#1072;%20&#1101;_&#1101;/&#1085;&#1072;%202012%20&#1075;&#1086;&#1076;/&#1059;&#1090;&#1074;&#1077;&#1088;&#1078;&#1076;&#1077;&#1085;&#1086;/&#1052;&#1086;&#1089;&#1082;&#1074;&#1072;/27%2001%20&#1055;&#1088;&#1080;&#1083;&#1086;&#1078;&#1077;&#1085;&#1080;&#1077;%209%20&#1060;&#1086;&#1088;&#1084;&#1072;&#1090;%20&#1060;&#1057;&#1058;_RAB_&#1075;%20%20&#1052;&#1086;&#1089;&#1082;&#1074;&#1072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ERGEY.VERESCHAGIN\Desktop\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notesFFF692\&#1056;&#1072;&#1079;&#1088;&#1072;&#1073;&#1086;&#1090;&#1082;&#1072;%20&#1096;&#1072;&#1073;&#1083;&#1086;&#1085;&#1072;%20&#1041;&#1055;\old\&#1096;&#1072;&#1073;&#1083;&#1086;&#1085;_v59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oludnevaoa\Local%20Settings\Temporary%20Internet%20Files\OLK3E4\TSET%20NET%20200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grebennikovrv\&#1052;&#1086;&#1080;%20&#1076;&#1086;&#1082;&#1091;&#1084;&#1077;&#1085;&#1090;&#1099;\&#1041;&#1072;&#1083;&#1072;&#1085;&#1089;&#1099;\&#1041;&#1072;&#1083;&#1072;&#1085;&#1089;&#1099;%20&#1101;&#1083;.%20&#1101;&#1085;%20&#1080;%20&#1084;&#1086;&#1097;&#1085;&#1086;&#1089;&#1090;&#1080;%20&#1085;&#1072;%202007%20&#1075;&#1086;&#1076;\&#1041;&#1072;&#1083;&#1072;&#1085;&#1089;_&#1076;&#1077;&#1082;&#1072;&#1073;&#1088;&#1100;\&#1041;&#1072;&#1083;&#1072;&#1085;&#1089;%20&#1101;&#1085;&#1077;&#1088;&#1075;&#1080;&#1080;%202007%20&#1082;&#1086;&#1088;!!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ban2\BackUP-PEO\&#1089;%20&#1089;&#1072;&#1081;&#1090;&#1072;%20&#1045;&#1048;&#1040;&#1057;%20(11,11,2009)\&#1057;&#1090;&#1072;&#1085;&#1094;&#1080;&#1080;%202009\&#1040;&#1083;&#1090;&#1072;&#1081;-&#1050;&#1086;&#1082;&#1089;_09_&#1060;&#1057;&#1058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udnevaoa/Local%20Settings/Temporary%20Internet%20Files/Content.Outlook/LQB3411Q/DOCUME~1/mgolovko/LOCALS~1/Temp/notes6030C8/PREDEL.ELEK.2011.CZ%20&#1050;&#1086;&#1088;&#1088;.%20&#1052;&#1080;&#1085;&#1080;&#1084;&#1091;&#1084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shina_ea\&#1086;&#1073;&#1097;&#1072;&#1103;\&#1058;&#1072;&#1088;&#1080;&#1092;&#1099;%20&#1085;&#1072;%20&#1087;&#1077;&#1088;&#1077;&#1076;&#1072;&#1095;&#1091;\&#1058;&#1072;&#1088;&#1080;&#1092;&#1099;%202007&#1075;\&#1069;&#1082;&#1089;&#1087;&#1077;&#1088;&#1090;&#1080;&#1079;&#1072;%20&#1090;&#1072;&#1088;&#1080;&#1092;&#1086;&#1074;\&#1069;&#1082;&#1089;&#1087;&#1077;&#1088;&#1090;&#1080;&#1079;&#1099;\&#1056;&#1072;&#1089;&#1095;&#1077;&#1090;&#1099;%20&#1060;&#1057;&#1058;\&#1040;&#1089;&#1090;&#1088;&#1072;&#1093;&#1072;&#1085;&#1089;&#1082;&#1072;&#1103;%20&#1086;&#1073;&#1083;&#1072;&#1089;&#1090;&#1100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52;&#1086;&#1080;%20&#1076;&#1086;&#1082;&#1091;&#1084;&#1077;&#1085;&#1090;&#1099;\&#1052;&#1054;&#1041;\06-03-06\Var2.7%20(version%20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_&#1054;&#1073;&#1097;&#1080;&#1077;_&#1092;&#1072;&#1081;&#1083;&#1099;\&#1055;&#1069;&#1054;%20-%20&#1054;&#1090;&#1076;&#1077;&#1083;%20&#1090;&#1072;&#1088;&#1080;&#1092;&#1086;&#1086;&#1073;&#1088;&#1072;&#1079;&#1086;&#1074;&#1072;&#1085;&#1080;&#1103;\&#1044;&#1054;&#1056;&#1044;&#1046;&#1048;&#1045;&#1042;&#1040;%20&#1051;.&#1042;\&#1090;&#1072;&#1088;&#1080;&#1092;_&#1043;&#1055;_&#1089;&#1073;&#1099;&#1090;%20&#1085;&#1072;&#1076;&#1073;&#1072;&#1074;&#1082;&#1072;\&#1090;&#1072;&#1088;&#1080;&#1092;&#1085;&#1086;&#1077;%20&#1076;&#1077;&#1083;&#1086;_&#1043;&#1055;_2017\CALC.SBIT.EE.FULL%20&#1055;&#1040;&#1054;%201%20-%20&#1056;&#1057;&#1058;_&#1091;&#1090;&#1074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oludnevaoa\Local%20Settings\Temporary%20Internet%20Files\OLKA8\&#1051;&#1080;&#1076;&#1080;&#1103;\&#1090;&#1072;&#1088;&#1080;&#1092;\2008\&#1084;&#1072;&#1090;&#1077;&#1088;&#1080;&#1072;&#1083;&#1099;%202008&#1075;\&#1055;&#1069;&#1054;\&#1051;&#1080;&#1076;&#1080;&#1103;\2008\&#1090;&#1072;&#1088;&#1080;&#1092;%202008%20-%20&#1087;&#1088;&#1077;&#1076;&#1077;&#1083;%20(&#1072;&#1087;&#1088;&#1077;&#1083;&#1100;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50;%20&#1089;&#1086;&#1075;&#1083;&#1072;&#1089;&#1080;&#1090;%20&#1089;&#1086;&#1074;&#1077;&#1097;\&#1090;&#1072;&#1088;&#1080;&#1092;%202009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adchenkoaa/Desktop/&#1058;&#1040;&#1056;&#1048;&#1060;&#1053;&#1040;&#1071;%20&#1050;&#1040;&#1052;&#1055;&#1040;&#1053;&#1048;&#1071;/2022/&#1058;&#1072;&#1088;&#1080;&#1092;&#1085;&#1099;&#1077;%20&#1079;&#1072;&#1103;&#1074;&#1082;&#1080;%202022/&#1040;&#1089;&#1090;&#1088;&#1072;&#1093;&#1072;&#1085;&#1100;/&#1040;&#1089;&#1090;&#1088;&#1072;&#1093;&#1072;&#1085;&#1100;%20&#1090;&#1072;&#1088;&#1080;&#1092;&#1085;&#1072;&#1103;%20&#1079;&#1072;&#1103;&#1074;&#1082;&#1072;%202022_01.04.2021%20&#1092;&#1080;&#1085;&#1072;&#1083;.xlsb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0;&#1091;&#1088;&#1089;&#1082;&#1101;&#1085;&#1077;&#1088;&#1075;&#1086;_210709_173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290709_153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40709_135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superusers\ECONOM\IZDERSKI\IZDPL200\UGO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fs\work\Documents%20and%20Settings\golodaev\Local%20Settings\Temporary%20Internet%20Files\OLK1A1B\Documents%20and%20Settings\glukhov\&#1052;&#1086;&#1080;%20&#1076;&#1086;&#1082;&#1091;&#1084;&#1077;&#1085;&#1090;&#1099;\&#1043;&#1083;&#1091;&#1093;&#1086;&#1074;\&#1044;&#1083;&#1103;%20&#1059;&#1058;&#1080;&#1056;%20&#1087;&#1086;%20&#1090;&#1072;&#1088;&#1080;&#1092;&#1072;&#1084;%202006\&#1085;&#1086;&#1074;&#1099;&#1077;%20&#1092;&#1086;&#1088;&#1084;&#1099;%20&#1085;&#1077;%20&#1079;&#1072;&#1087;&#1086;&#1083;&#1085;\&#1041;&#1102;&#1076;&#1078;&#1077;&#1090;&#1085;&#1099;&#1077;%20&#1092;&#1086;&#1088;&#1084;&#1099;%20&#1087;&#1086;&#1076;%20&#1058;&#1040;&#1056;&#1048;&#1060;&#1067;%20&#1095;&#1077;&#1088;&#1085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nts%20and%20Settings\krokhmal\&#1052;&#1086;&#1080;%20&#1076;&#1086;&#1082;&#1091;&#1084;&#1077;&#1085;&#1090;&#1099;\&#1060;&#1057;&#1050;\&#1041;&#1102;&#1076;&#1078;&#1077;&#1090;&#1085;&#1099;&#1077;%20&#1092;&#1086;&#1088;&#1084;&#1099;.&#1060;&#1080;&#1085;&#1072;&#1085;&#1089;&#1099;%20v.1.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2;&#1086;&#1080;%20&#1076;&#1086;&#1082;&#1091;&#1084;&#1077;&#1085;&#1090;&#1099;\2012-%20defl\&#1072;&#1087;&#1088;&#1077;&#1083;&#1100;%20(2)\v-2012-2015-2030-%20in-en-12%2004%201)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churin\LOCALS~1\Temp\bat\3C544164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8;&#1072;&#1084;&#1073;&#1086;&#1074;&#1101;&#1085;&#1077;&#1088;&#1075;&#1086;_030809_164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ZARETS~1\LOCALS~1\Temp\AsudViewed\090000028b73714b\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inev_mn\AppData\Local\Temp\7zO6788.tmp\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lousova/Local%20Settings/Temporary%20Internet%20Files/Content.Outlook/U8YOLZ5U/&#1041;&#1072;&#1079;&#1072;2012&#1054;&#1059;&#1069;&#1056;&#1059;&#1076;&#1074;%20(3).xlsm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kareva-ov/Documents/&#1048;&#1085;&#1074;&#1077;&#1089;&#1090;&#1080;&#1094;&#1080;&#1086;&#1085;&#1085;&#1072;&#1103;%20&#1087;&#1088;&#1086;&#1075;&#1088;&#1072;&#1084;&#1084;&#1072;/2014-2018_&#1082;&#1086;&#1088;&#1088;&#1077;&#1082;&#1090;&#1080;&#1088;&#1086;&#1074;&#1082;&#1072;%20&#1083;&#1080;&#1084;&#1080;&#1090;&#1086;&#1074;/&#1089;&#1077;&#1085;&#1090;&#1103;&#1073;&#1088;&#1100;%202014/24.09/&#1080;&#1090;&#1086;&#1075;%202/&#1052;&#1086;&#1076;&#1077;&#1083;&#1100;_&#1041;&#1055;_&#1082;&#1086;&#1088;&#1088;_2015_2019_24%2009_&#1060;&#1053;&#1041;%20&#1086;&#1090;%20&#1044;&#1048;&#1055;&#1080;&#1054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net\otdelsp\Documents%20and%20Settings\Klepikov_YG\&#1052;&#1086;&#1080;%20&#1076;&#1086;&#1082;&#1091;&#1084;&#1077;&#1085;&#1090;&#1099;\Downloads\&#1055;&#1088;&#1080;&#1083;%201%20&#1040;&#1075;&#1088;&#1077;&#1075;&#1080;&#1088;&#1086;&#1074;&#1072;&#1085;&#1085;&#1099;&#1081;%20&#1073;&#1080;&#1079;&#1085;&#1077;&#1089;-&#1087;&#1083;&#1072;&#1085;%20&#1085;&#1072;%202009%20&#1075;&#1086;&#1076;_&#1058;&#1042;&#1045;&#1056;&#1068;_29%2007%2009+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roshnikova.SA/AppData/Local/Microsoft/Windows/Temporary%20Internet%20Files/Content.Outlook/N7PPEWBH/Users/PYTKIN~1.MRS/AppData/Local/Temp/Rar$DI00.634/&#1041;&#1072;&#1079;&#1072;%20&#1048;&#1055;%202011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доходов и расходов"/>
      <sheetName val="МРСК Центра 18 07"/>
    </sheetNames>
    <definedNames>
      <definedName name="___________ew1"/>
      <definedName name="__________ew1"/>
      <definedName name="_________ew1"/>
      <definedName name="________ew1"/>
      <definedName name="_______ew1"/>
      <definedName name="______ew1"/>
      <definedName name="_____ew1"/>
      <definedName name="____dd1"/>
      <definedName name="____ew1"/>
      <definedName name="___dd1"/>
      <definedName name="___ew1"/>
      <definedName name="__dd1"/>
      <definedName name="Base_OptClick"/>
      <definedName name="bbbbbbbbbbbbbbb"/>
      <definedName name="cawef"/>
      <definedName name="cecewsc"/>
      <definedName name="cvce"/>
      <definedName name="dcded"/>
      <definedName name="eeewf"/>
      <definedName name="fewfc"/>
      <definedName name="lkl"/>
      <definedName name="nnnnnnnnnnnnnnnnn"/>
      <definedName name="qwccvcvc"/>
      <definedName name="Real_OptClick"/>
      <definedName name="sd"/>
      <definedName name="sdcewcsdcfs"/>
      <definedName name="shshi"/>
      <definedName name="shshish"/>
      <definedName name="sse"/>
      <definedName name="Val_OptClick"/>
      <definedName name="vcfee"/>
      <definedName name="wefwce"/>
      <definedName name="wefwef"/>
      <definedName name="Г"/>
      <definedName name="гн"/>
      <definedName name="иу"/>
      <definedName name="КРЭС"/>
      <definedName name="л"/>
      <definedName name="о"/>
      <definedName name="ограничение"/>
      <definedName name="ОЛДОДО"/>
      <definedName name="олея"/>
      <definedName name="Пересчитать"/>
      <definedName name="пол"/>
      <definedName name="пэо"/>
      <definedName name="Расш.проч.внер.дох"/>
      <definedName name="табл"/>
      <definedName name="титул_пред"/>
      <definedName name="фвыапм\"/>
      <definedName name="цуацммс"/>
      <definedName name="Челябэнерго"/>
      <definedName name="ччи"/>
      <definedName name="электро"/>
      <definedName name="юдл"/>
    </defined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Гр5(о)"/>
    </sheetNames>
    <sheetDataSet>
      <sheetData sheetId="0"/>
      <sheetData sheetId="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18 Оптимизация АУР"/>
      <sheetName val="t_проверки"/>
      <sheetName val="t_настройки"/>
    </sheetNames>
    <sheetDataSet>
      <sheetData sheetId="0"/>
      <sheetData sheetId="1"/>
      <sheetData sheetId="2">
        <row r="8">
          <cell r="B8" t="str">
            <v>ОАО «МРСК Волги»</v>
          </cell>
        </row>
      </sheetData>
      <sheetData sheetId="3"/>
      <sheetData sheetId="4"/>
      <sheetData sheetId="5">
        <row r="36">
          <cell r="X36">
            <v>0</v>
          </cell>
        </row>
      </sheetData>
      <sheetData sheetId="6">
        <row r="12">
          <cell r="X12">
            <v>0</v>
          </cell>
        </row>
      </sheetData>
      <sheetData sheetId="7"/>
      <sheetData sheetId="8">
        <row r="39">
          <cell r="X39">
            <v>0</v>
          </cell>
        </row>
      </sheetData>
      <sheetData sheetId="9">
        <row r="14">
          <cell r="AG14">
            <v>0</v>
          </cell>
        </row>
      </sheetData>
      <sheetData sheetId="10"/>
      <sheetData sheetId="11">
        <row r="12">
          <cell r="X12">
            <v>0</v>
          </cell>
        </row>
      </sheetData>
      <sheetData sheetId="12"/>
      <sheetData sheetId="13"/>
      <sheetData sheetId="14">
        <row r="26">
          <cell r="X26">
            <v>0</v>
          </cell>
        </row>
      </sheetData>
      <sheetData sheetId="15">
        <row r="11">
          <cell r="Y1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3">
          <cell r="H3" t="e">
            <v>#VALUE!</v>
          </cell>
        </row>
      </sheetData>
      <sheetData sheetId="23">
        <row r="7">
          <cell r="U7" t="str">
            <v>Белгородэнерго</v>
          </cell>
        </row>
        <row r="87">
          <cell r="I87" t="str">
            <v>ОАО «МРСК Юга»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Ф-1 (для АО-энерго)"/>
      <sheetName val="Ф-2 (для АО-энерго)"/>
      <sheetName val="перекрестка"/>
      <sheetName val="TEHSHEET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оррект"/>
      <sheetName val="Калькуляция кв"/>
      <sheetName val="Balance Sheet"/>
      <sheetName val="1997"/>
      <sheetName val="1998"/>
      <sheetName val="9-1"/>
      <sheetName val="хар-ка земли 1 "/>
      <sheetName val="Приложение 1"/>
      <sheetName val="СписочнаяЧисленность"/>
      <sheetName val="Temp_TOV"/>
      <sheetName val="ф.2 за 4 кв.2005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FEK 2002.Н"/>
      <sheetName val="Приложение 2.1"/>
      <sheetName val="Титульный лист С-П"/>
      <sheetName val="2002(v1)"/>
      <sheetName val="ФИНПЛАН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ETС"/>
      <sheetName val="Исходные данные и тариф ЭЛЕКТР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продВ(I)"/>
      <sheetName val="У-Алд_наслегаХранение"/>
      <sheetName val="sapactivexlhiddensheet"/>
      <sheetName val="Номенклатура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ценарные условия ОГК"/>
      <sheetName val="Выгрузка"/>
      <sheetName val="Данные ОАО"/>
      <sheetName val="Прил1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содержание2"/>
      <sheetName val="мониторинг"/>
      <sheetName val="МО"/>
      <sheetName val="лист2"/>
      <sheetName val="Огл. Графиков"/>
      <sheetName val="рабочий"/>
      <sheetName val="Текущие цены"/>
      <sheetName val="окраска"/>
      <sheetName val="гр5(о)"/>
      <sheetName val="REESTR_MO"/>
      <sheetName val="Инструкция"/>
      <sheetName val="баланс1"/>
      <sheetName val="TECHSHEET"/>
      <sheetName val="таблиц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все"/>
      <sheetName val="_Скрытый"/>
      <sheetName val="[FEK 2002.Н.xls][FEK 2002.Н.xls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ГВС 2014"/>
      <sheetName val="Предприятие"/>
      <sheetName val="31.08.2004"/>
      <sheetName val="взз"/>
      <sheetName val="PriceListAP"/>
      <sheetName val="Пер-Вл"/>
      <sheetName val="IS-$"/>
      <sheetName val="Индексы "/>
      <sheetName val="Заявка ГВК ВО 2014"/>
      <sheetName val="Заявка ГВК ВС 2014"/>
      <sheetName val="Общехозяйственные расходы"/>
      <sheetName val="индексы"/>
      <sheetName val="реестр жф население"/>
      <sheetName val="Тепло свод"/>
      <sheetName val="Цеховые расходы ТС"/>
      <sheetName val="ф17"/>
      <sheetName val="ф20"/>
      <sheetName val="ф18"/>
      <sheetName val="КВАН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>
        <row r="2">
          <cell r="A2">
            <v>1.0489999999999999</v>
          </cell>
        </row>
      </sheetData>
      <sheetData sheetId="392">
        <row r="2">
          <cell r="A2">
            <v>1.0489999999999999</v>
          </cell>
        </row>
      </sheetData>
      <sheetData sheetId="393">
        <row r="2">
          <cell r="A2">
            <v>1.0489999999999999</v>
          </cell>
        </row>
      </sheetData>
      <sheetData sheetId="394">
        <row r="2">
          <cell r="A2">
            <v>1.0489999999999999</v>
          </cell>
        </row>
      </sheetData>
      <sheetData sheetId="395">
        <row r="2">
          <cell r="A2">
            <v>1.0489999999999999</v>
          </cell>
        </row>
      </sheetData>
      <sheetData sheetId="396">
        <row r="2">
          <cell r="A2">
            <v>1.0489999999999999</v>
          </cell>
        </row>
      </sheetData>
      <sheetData sheetId="397">
        <row r="2">
          <cell r="A2">
            <v>1.0489999999999999</v>
          </cell>
        </row>
      </sheetData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>
        <row r="2">
          <cell r="A2">
            <v>1.0489999999999999</v>
          </cell>
        </row>
      </sheetData>
      <sheetData sheetId="475">
        <row r="2">
          <cell r="A2">
            <v>1.0489999999999999</v>
          </cell>
        </row>
      </sheetData>
      <sheetData sheetId="476"/>
      <sheetData sheetId="477">
        <row r="2">
          <cell r="A2">
            <v>1.0489999999999999</v>
          </cell>
        </row>
      </sheetData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/>
      <sheetData sheetId="513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Справочники"/>
      <sheetName val="Заголовок"/>
      <sheetName val="эл ст"/>
      <sheetName val="For Bezik Стратег-1130-июль"/>
      <sheetName val="Лист13"/>
      <sheetName val="1"/>
      <sheetName val="2"/>
      <sheetName val="3"/>
      <sheetName val="4"/>
      <sheetName val="Enums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расшифров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Data"/>
      <sheetName val="штат"/>
      <sheetName val="т1_15_смета8а_"/>
      <sheetName val="расчет тарифов"/>
      <sheetName val="Титульный лист С-П"/>
      <sheetName val="I"/>
      <sheetName val="ис.смета"/>
      <sheetName val="Расчёт НВВ по RAB"/>
      <sheetName val="индексы"/>
      <sheetName val="Стоимость ЭЭ"/>
      <sheetName val="ИПЦ"/>
      <sheetName val="Смета"/>
      <sheetName val="справочник"/>
      <sheetName val="Лаврентьева план расходов ОКР н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Лист13"/>
      <sheetName val="ИТОГИ  по Н,Р,Э,Q"/>
      <sheetName val="AP_MVT"/>
      <sheetName val="COMPILE"/>
      <sheetName val="эл ст"/>
      <sheetName val="Справочники"/>
      <sheetName val="Заголовок"/>
      <sheetName val="даты"/>
      <sheetName val="t_настройки"/>
      <sheetName val="Пер-Вл"/>
      <sheetName val="Текущие цены"/>
      <sheetName val="Свод"/>
      <sheetName val="Справка"/>
      <sheetName val="База"/>
      <sheetName val="регионы"/>
      <sheetName val="共機J"/>
      <sheetName val="new-panel"/>
      <sheetName val="28"/>
      <sheetName val="29"/>
      <sheetName val="20"/>
      <sheetName val="21"/>
      <sheetName val="23"/>
      <sheetName val="25"/>
      <sheetName val="26"/>
      <sheetName val="27"/>
      <sheetName val="19"/>
      <sheetName val="22"/>
      <sheetName val="24"/>
      <sheetName val="18.2"/>
      <sheetName val="Options"/>
      <sheetName val="Исходные данные"/>
      <sheetName val="Language"/>
      <sheetName val="Портфель"/>
      <sheetName val="6 Списки"/>
      <sheetName val="Таб1.1"/>
      <sheetName val="Титульный лист С-П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ИтГП"/>
      <sheetName val="ИтПрямые"/>
      <sheetName val="ИтЭСК"/>
      <sheetName val="ИтТранзит"/>
      <sheetName val="Итого"/>
      <sheetName val="Разногласия"/>
      <sheetName val="ЭСК РЭ"/>
      <sheetName val="ДЭС"/>
      <sheetName val="Нижнов"/>
      <sheetName val="Восток"/>
      <sheetName val="ВостокРСМ"/>
      <sheetName val="ВостокТаг"/>
      <sheetName val="ЦЭСК"/>
      <sheetName val="Рус"/>
      <sheetName val="Русресурс"/>
      <sheetName val="Марэм"/>
      <sheetName val="Геом"/>
      <sheetName val="Югруси"/>
      <sheetName val="НЗСП"/>
      <sheetName val="ДЭ"/>
      <sheetName val="Сбыт1"/>
      <sheetName val="Сбыт2"/>
      <sheetName val="Прямой2"/>
      <sheetName val="Прямой3"/>
      <sheetName val="Прямой4"/>
      <sheetName val="Прямой5"/>
      <sheetName val="ГТТЭЦ"/>
      <sheetName val="Расходы"/>
      <sheetName val="ССО"/>
    </sheetNames>
    <sheetDataSet>
      <sheetData sheetId="0">
        <row r="7">
          <cell r="Q7">
            <v>689.72000000000014</v>
          </cell>
        </row>
        <row r="11">
          <cell r="Q11">
            <v>1159.1300000000003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Ф-61"/>
      <sheetName val="УФ-59"/>
      <sheetName val="УФ-58"/>
      <sheetName val="УФ-54"/>
      <sheetName val="Регионы"/>
      <sheetName val="Лист13"/>
      <sheetName val="тар"/>
      <sheetName val="т1.15(смета8а)"/>
      <sheetName val="мощность"/>
      <sheetName val="Заголовок"/>
      <sheetName val="ИТ-бюдже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FST5"/>
      <sheetName val="ОСВ"/>
      <sheetName val="Лист13"/>
      <sheetName val="тар"/>
      <sheetName val="т1.15(смета8а)"/>
      <sheetName val="Калькуляция кв"/>
      <sheetName val="ИТОГИ  по Н,Р,Э,Q"/>
      <sheetName val="эл ст"/>
      <sheetName val="Source"/>
      <sheetName val="Месяцы"/>
      <sheetName val="Затраты"/>
      <sheetName val="ис.смета"/>
      <sheetName val="6"/>
      <sheetName val="t_Настройки"/>
      <sheetName val="Справочники"/>
      <sheetName val="Заголовок"/>
      <sheetName val="бф-2-8-п"/>
      <sheetName val="рбп"/>
      <sheetName val="fes"/>
      <sheetName val="Организации"/>
      <sheetName val="Предлагаемая новая форма СТРС"/>
      <sheetName val="pile径1m･27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бф-2-13-п"/>
      <sheetName val="tehsheet"/>
      <sheetName val="топливо2009"/>
      <sheetName val="2009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Гр5(о)"/>
      <sheetName val="топография"/>
      <sheetName val="1кв."/>
      <sheetName val="2кв."/>
      <sheetName val="3кв."/>
      <sheetName val="4кв."/>
      <sheetName val="ТИТУЛ"/>
      <sheetName val="6.14"/>
      <sheetName val="ОБЩЕСТВА"/>
      <sheetName val="1.  Исходная инф. и свод"/>
      <sheetName val="ИТ-бюджет"/>
      <sheetName val="Source"/>
      <sheetName val="t_Настройки"/>
      <sheetName val="Лист13"/>
      <sheetName val="Подробная по плану ТПиР на 2010"/>
      <sheetName val="Установки"/>
      <sheetName val="ИНДЕКС_МАТЕРИАЛЫ"/>
      <sheetName val="XLR_NoRangeSheet"/>
      <sheetName val="1кв_"/>
      <sheetName val="2кв_"/>
      <sheetName val="3кв_"/>
      <sheetName val="4кв_"/>
      <sheetName val="6_14"/>
      <sheetName val="Подробная_по_плану_ТПиР_на_2010"/>
      <sheetName val="Balan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на 1 тут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TSheet"/>
      <sheetName val="ф2 са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Данные"/>
      <sheetName val="Справочники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ЦТ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таблица фст"/>
      <sheetName val="Производство электроэнергии"/>
      <sheetName val=" НВВ передача"/>
      <sheetName val="Данные"/>
      <sheetName val="П2.1"/>
      <sheetName val="УПХ"/>
      <sheetName val="УНПХ"/>
      <sheetName val="Страхов"/>
      <sheetName val="П.1.16. оплата труда ОПР"/>
      <sheetName val="Титульный"/>
    </sheetNames>
    <sheetDataSet>
      <sheetData sheetId="0" refreshError="1"/>
      <sheetData sheetId="1">
        <row r="15">
          <cell r="C15">
            <v>0</v>
          </cell>
        </row>
      </sheetData>
      <sheetData sheetId="2">
        <row r="15">
          <cell r="C15">
            <v>0</v>
          </cell>
        </row>
      </sheetData>
      <sheetData sheetId="3">
        <row r="15">
          <cell r="C15">
            <v>0</v>
          </cell>
        </row>
      </sheetData>
      <sheetData sheetId="4">
        <row r="15">
          <cell r="C15">
            <v>0</v>
          </cell>
        </row>
      </sheetData>
      <sheetData sheetId="5"/>
      <sheetData sheetId="6"/>
      <sheetData sheetId="7">
        <row r="15">
          <cell r="C15">
            <v>0</v>
          </cell>
        </row>
      </sheetData>
      <sheetData sheetId="8">
        <row r="15">
          <cell r="C15">
            <v>0</v>
          </cell>
        </row>
      </sheetData>
      <sheetData sheetId="9">
        <row r="15">
          <cell r="C15">
            <v>0</v>
          </cell>
        </row>
      </sheetData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Производство электроэнергии"/>
      <sheetName val="SHPZ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Конст"/>
      <sheetName val="расшифровка"/>
      <sheetName val="эл ст"/>
      <sheetName val="pile径1m･27"/>
      <sheetName val="СБП_Списки"/>
      <sheetName val="СПб"/>
      <sheetName val="Консолидация"/>
      <sheetName val="Объекты"/>
      <sheetName val="t_проверки"/>
      <sheetName val="Сценарные условия"/>
      <sheetName val="Список ДЗО"/>
      <sheetName val="FGL BS data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Регионы"/>
      <sheetName val="Справочники"/>
      <sheetName val="16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共機J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писание"/>
      <sheetName val="свод % начисл."/>
      <sheetName val="свод % оплата"/>
      <sheetName val="Прогноз ставки"/>
      <sheetName val="с разбивкой на долг.и краткоср.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Приложение 1.1"/>
      <sheetName val="Приложение 1.1 УТВ"/>
      <sheetName val="Исх для рас"/>
      <sheetName val="Исх макро"/>
      <sheetName val="Пр 7а"/>
      <sheetName val="2_П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9.1. Смета затрат"/>
      <sheetName val="9.2. Прочие ДиР"/>
      <sheetName val="14. Снижение ОР"/>
      <sheetName val="ПиУ"/>
      <sheetName val="за 1 кв 2017"/>
      <sheetName val="за 1 пол 2017"/>
      <sheetName val="за 9 мес 2017"/>
      <sheetName val="за  2017"/>
      <sheetName val="за  2018"/>
      <sheetName val="за  2019"/>
      <sheetName val="за  2020"/>
      <sheetName val="за  2021"/>
      <sheetName val="Титул (филиал)"/>
      <sheetName val="МРСК"/>
      <sheetName val="ИА"/>
      <sheetName val="Филиал..."/>
      <sheetName val="Филиал_"/>
      <sheetName val="Под версию План"/>
      <sheetName val="Под версию Корр"/>
      <sheetName val="ЧЭ"/>
      <sheetName val="Снижение ОР"/>
      <sheetName val="СБП_Списки (2)"/>
      <sheetName val="Титул_1"/>
      <sheetName val="Снижение_ОР"/>
      <sheetName val="14. Снижение ОР 3%"/>
      <sheetName val="Лист8"/>
    </sheetNames>
    <sheetDataSet>
      <sheetData sheetId="0">
        <row r="4">
          <cell r="B4">
            <v>0</v>
          </cell>
        </row>
        <row r="43">
          <cell r="I43">
            <v>0</v>
          </cell>
        </row>
      </sheetData>
      <sheetData sheetId="1"/>
      <sheetData sheetId="2">
        <row r="4">
          <cell r="C4">
            <v>0</v>
          </cell>
        </row>
      </sheetData>
      <sheetData sheetId="3">
        <row r="4">
          <cell r="C4">
            <v>0</v>
          </cell>
        </row>
      </sheetData>
      <sheetData sheetId="4">
        <row r="4">
          <cell r="C4">
            <v>0</v>
          </cell>
        </row>
      </sheetData>
      <sheetData sheetId="5">
        <row r="4">
          <cell r="C4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2">
          <cell r="A2">
            <v>0</v>
          </cell>
        </row>
      </sheetData>
      <sheetData sheetId="59">
        <row r="2">
          <cell r="A2">
            <v>0</v>
          </cell>
        </row>
      </sheetData>
      <sheetData sheetId="60">
        <row r="2">
          <cell r="A2">
            <v>0</v>
          </cell>
        </row>
      </sheetData>
      <sheetData sheetId="61">
        <row r="2">
          <cell r="A2">
            <v>0</v>
          </cell>
        </row>
      </sheetData>
      <sheetData sheetId="62">
        <row r="2">
          <cell r="A2">
            <v>0</v>
          </cell>
        </row>
      </sheetData>
      <sheetData sheetId="63">
        <row r="2">
          <cell r="A2">
            <v>0</v>
          </cell>
        </row>
      </sheetData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>
        <row r="5">
          <cell r="C5">
            <v>0</v>
          </cell>
        </row>
      </sheetData>
      <sheetData sheetId="126">
        <row r="39">
          <cell r="B39" t="str">
            <v>Сумма общехозяйственных расходов</v>
          </cell>
        </row>
      </sheetData>
      <sheetData sheetId="127">
        <row r="39">
          <cell r="B39" t="str">
            <v>Сумма общехозяйственных расходов</v>
          </cell>
        </row>
      </sheetData>
      <sheetData sheetId="128">
        <row r="39">
          <cell r="B39" t="str">
            <v>Сумма общехозяйственных расходов</v>
          </cell>
        </row>
      </sheetData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5">
          <cell r="C5">
            <v>65048.456920000004</v>
          </cell>
        </row>
      </sheetData>
      <sheetData sheetId="132">
        <row r="5">
          <cell r="C5">
            <v>65048.456920000004</v>
          </cell>
        </row>
      </sheetData>
      <sheetData sheetId="133">
        <row r="5">
          <cell r="C5">
            <v>0</v>
          </cell>
        </row>
      </sheetData>
      <sheetData sheetId="134">
        <row r="5">
          <cell r="C5">
            <v>0</v>
          </cell>
        </row>
      </sheetData>
      <sheetData sheetId="135">
        <row r="5">
          <cell r="C5">
            <v>65048.456920000004</v>
          </cell>
        </row>
      </sheetData>
      <sheetData sheetId="136">
        <row r="5">
          <cell r="C5">
            <v>65048.456920000004</v>
          </cell>
        </row>
      </sheetData>
      <sheetData sheetId="137">
        <row r="5">
          <cell r="C5">
            <v>0</v>
          </cell>
        </row>
      </sheetData>
      <sheetData sheetId="138">
        <row r="5">
          <cell r="C5">
            <v>0</v>
          </cell>
        </row>
      </sheetData>
      <sheetData sheetId="139">
        <row r="5">
          <cell r="C5">
            <v>0</v>
          </cell>
        </row>
      </sheetData>
      <sheetData sheetId="140">
        <row r="5">
          <cell r="C5">
            <v>0</v>
          </cell>
        </row>
      </sheetData>
      <sheetData sheetId="141">
        <row r="5">
          <cell r="C5">
            <v>65048.456920000004</v>
          </cell>
        </row>
      </sheetData>
      <sheetData sheetId="142">
        <row r="5">
          <cell r="C5">
            <v>65048.456920000004</v>
          </cell>
        </row>
      </sheetData>
      <sheetData sheetId="143">
        <row r="5">
          <cell r="C5">
            <v>0</v>
          </cell>
        </row>
      </sheetData>
      <sheetData sheetId="144">
        <row r="5">
          <cell r="C5">
            <v>0</v>
          </cell>
        </row>
      </sheetData>
      <sheetData sheetId="145">
        <row r="5">
          <cell r="C5">
            <v>0</v>
          </cell>
        </row>
      </sheetData>
      <sheetData sheetId="146">
        <row r="5">
          <cell r="C5">
            <v>0</v>
          </cell>
        </row>
      </sheetData>
      <sheetData sheetId="147">
        <row r="5">
          <cell r="C5">
            <v>65048.456920000004</v>
          </cell>
        </row>
      </sheetData>
      <sheetData sheetId="148">
        <row r="5">
          <cell r="C5">
            <v>65048.456920000004</v>
          </cell>
        </row>
      </sheetData>
      <sheetData sheetId="149">
        <row r="5">
          <cell r="C5">
            <v>0</v>
          </cell>
        </row>
      </sheetData>
      <sheetData sheetId="150">
        <row r="5">
          <cell r="C5">
            <v>0</v>
          </cell>
        </row>
      </sheetData>
      <sheetData sheetId="151">
        <row r="5">
          <cell r="C5">
            <v>0</v>
          </cell>
        </row>
      </sheetData>
      <sheetData sheetId="152">
        <row r="5">
          <cell r="C5">
            <v>0</v>
          </cell>
        </row>
      </sheetData>
      <sheetData sheetId="153">
        <row r="5">
          <cell r="C5">
            <v>65048.456920000004</v>
          </cell>
        </row>
      </sheetData>
      <sheetData sheetId="154">
        <row r="5">
          <cell r="C5">
            <v>65048.456920000004</v>
          </cell>
        </row>
      </sheetData>
      <sheetData sheetId="155">
        <row r="5">
          <cell r="C5">
            <v>0</v>
          </cell>
        </row>
      </sheetData>
      <sheetData sheetId="156">
        <row r="5">
          <cell r="C5">
            <v>0</v>
          </cell>
        </row>
      </sheetData>
      <sheetData sheetId="157">
        <row r="5">
          <cell r="C5">
            <v>0</v>
          </cell>
        </row>
      </sheetData>
      <sheetData sheetId="158">
        <row r="5">
          <cell r="C5">
            <v>65048.456920000004</v>
          </cell>
        </row>
      </sheetData>
      <sheetData sheetId="159">
        <row r="5">
          <cell r="C5">
            <v>65048.456920000004</v>
          </cell>
        </row>
      </sheetData>
      <sheetData sheetId="160">
        <row r="5">
          <cell r="C5">
            <v>65048.456920000004</v>
          </cell>
        </row>
      </sheetData>
      <sheetData sheetId="161">
        <row r="5">
          <cell r="C5">
            <v>0</v>
          </cell>
        </row>
      </sheetData>
      <sheetData sheetId="162">
        <row r="5">
          <cell r="C5">
            <v>0</v>
          </cell>
        </row>
      </sheetData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>
        <row r="5">
          <cell r="C5">
            <v>65048.456920000004</v>
          </cell>
        </row>
      </sheetData>
      <sheetData sheetId="362">
        <row r="5">
          <cell r="C5">
            <v>0</v>
          </cell>
        </row>
      </sheetData>
      <sheetData sheetId="363">
        <row r="5">
          <cell r="C5">
            <v>0</v>
          </cell>
        </row>
      </sheetData>
      <sheetData sheetId="364">
        <row r="5">
          <cell r="C5">
            <v>0</v>
          </cell>
        </row>
      </sheetData>
      <sheetData sheetId="365">
        <row r="5">
          <cell r="C5">
            <v>0</v>
          </cell>
        </row>
      </sheetData>
      <sheetData sheetId="366">
        <row r="5">
          <cell r="C5">
            <v>0</v>
          </cell>
        </row>
      </sheetData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>
        <row r="9">
          <cell r="E9">
            <v>0</v>
          </cell>
        </row>
      </sheetData>
      <sheetData sheetId="386">
        <row r="9">
          <cell r="E9">
            <v>0</v>
          </cell>
        </row>
      </sheetData>
      <sheetData sheetId="387">
        <row r="9">
          <cell r="E9">
            <v>0</v>
          </cell>
        </row>
      </sheetData>
      <sheetData sheetId="388">
        <row r="9">
          <cell r="E9">
            <v>0</v>
          </cell>
        </row>
      </sheetData>
      <sheetData sheetId="389"/>
      <sheetData sheetId="390">
        <row r="9">
          <cell r="E9">
            <v>0</v>
          </cell>
        </row>
      </sheetData>
      <sheetData sheetId="391">
        <row r="9">
          <cell r="E9">
            <v>0</v>
          </cell>
        </row>
      </sheetData>
      <sheetData sheetId="392"/>
      <sheetData sheetId="393"/>
      <sheetData sheetId="394" refreshError="1"/>
      <sheetData sheetId="395">
        <row r="9">
          <cell r="E9">
            <v>0</v>
          </cell>
        </row>
      </sheetData>
      <sheetData sheetId="396">
        <row r="9">
          <cell r="E9">
            <v>0</v>
          </cell>
        </row>
      </sheetData>
      <sheetData sheetId="397">
        <row r="9">
          <cell r="E9">
            <v>0</v>
          </cell>
        </row>
      </sheetData>
      <sheetData sheetId="398"/>
      <sheetData sheetId="399">
        <row r="9">
          <cell r="E9">
            <v>0</v>
          </cell>
        </row>
      </sheetData>
      <sheetData sheetId="400">
        <row r="9">
          <cell r="E9">
            <v>0</v>
          </cell>
        </row>
      </sheetData>
      <sheetData sheetId="401" refreshError="1"/>
      <sheetData sheetId="402"/>
      <sheetData sheetId="403"/>
      <sheetData sheetId="404"/>
      <sheetData sheetId="405"/>
      <sheetData sheetId="406"/>
      <sheetData sheetId="407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ток из РСК в ТСО(ф2008)"/>
      <sheetName val="#ССЫЛКА"/>
      <sheetName val="Регионы"/>
      <sheetName val="ээ"/>
      <sheetName val="Исходные"/>
      <sheetName val="Лист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  <sheetName val="Словарь"/>
      <sheetName val="Исходные"/>
      <sheetName val="НВВ субъектов"/>
      <sheetName val="2002(v1)"/>
      <sheetName val="тар"/>
      <sheetName val="т1.15(смета8а)"/>
      <sheetName val="t_Настройки"/>
      <sheetName val="Гр5(о)"/>
      <sheetName val="Данные"/>
      <sheetName val="Справочники"/>
      <sheetName val="Заголовок"/>
      <sheetName val="Коррект"/>
      <sheetName val="Source"/>
      <sheetName val="ИТОГИ  по Н,Р,Э,Q"/>
      <sheetName val="списки"/>
      <sheetName val="БФ-2-13-П"/>
      <sheetName val="Лист13"/>
      <sheetName val="t_проверки"/>
      <sheetName val="Сценарные условия"/>
      <sheetName val="Список ДЗО"/>
      <sheetName val="Рейтинг"/>
      <sheetName val="рбп"/>
      <sheetName val="Предлагаемая новая форма СТРС"/>
      <sheetName val="Проводки'02"/>
      <sheetName val="АКРасч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Заголовок"/>
      <sheetName val="Инструкция"/>
      <sheetName val="1 мая нвв итог"/>
      <sheetName val="расходы"/>
      <sheetName val="Лист1"/>
      <sheetName val="6"/>
      <sheetName val="ИТ-бюджет"/>
      <sheetName val="план 2000"/>
    </sheetNames>
    <sheetDataSet>
      <sheetData sheetId="0"/>
      <sheetData sheetId="1">
        <row r="15">
          <cell r="B15">
            <v>2009</v>
          </cell>
        </row>
      </sheetData>
      <sheetData sheetId="2">
        <row r="2">
          <cell r="B2" t="str">
            <v>Алтайский край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  <sheetName val=" НВВ передача"/>
      <sheetName val="6"/>
      <sheetName val="Гр5(о)"/>
      <sheetName val="GEN_INFO"/>
      <sheetName val="COMPILE"/>
      <sheetName val="ИТОГИ  по Н,Р,Э,Q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сходные"/>
      <sheetName val="2002(v2)"/>
      <sheetName val="ПРОГНОЗ_1"/>
      <sheetName val="топография"/>
      <sheetName val="Т-18-Инвестиц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TEHSHEET"/>
      <sheetName val="2009"/>
      <sheetName val="14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на 1 тут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Исходные"/>
      <sheetName val="т1.15(смета8а)"/>
      <sheetName val="2002(v2)"/>
      <sheetName val="6"/>
      <sheetName val="даты"/>
      <sheetName val="Вопросник"/>
      <sheetName val="Регионы"/>
      <sheetName val="Скорр_АБП_на 2009г_Твер_030809_"/>
      <sheetName val="17СВОД-ПУ"/>
      <sheetName val="Список отраслей"/>
      <sheetName val="смета"/>
      <sheetName val="Справочники"/>
      <sheetName val="Заголовок"/>
      <sheetName val="Source"/>
      <sheetName val="эл ст"/>
      <sheetName val="Данные"/>
      <sheetName val="Списки"/>
      <sheetName val="параметры"/>
      <sheetName val="на 1 тут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2)"/>
      <sheetName val="расчет тарифов"/>
      <sheetName val="Гр5(о)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5_П"/>
      <sheetName val="Лист13"/>
      <sheetName val="П-БР-2-2-П"/>
      <sheetName val="ИТ-бюджет"/>
      <sheetName val="Макро"/>
      <sheetName val="НП-2-12-П"/>
      <sheetName val="Заголовок"/>
      <sheetName val="ПРОГНОЗ_1"/>
      <sheetName val="ПС ФСК"/>
      <sheetName val="t_проверки"/>
      <sheetName val="Список ДЗО"/>
      <sheetName val="ИТОГИ  по Н,Р,Э,Q"/>
      <sheetName val="Бюджетные формы.Финансы v.3"/>
      <sheetName val="топография"/>
      <sheetName val="t_настройки"/>
      <sheetName val="Данные"/>
      <sheetName val="гр5(о)"/>
      <sheetName val="Баланс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8-П"/>
      <sheetName val="БФ-2-5-П"/>
      <sheetName val="НП_2_12_П"/>
      <sheetName val="БФ-2-13-П"/>
      <sheetName val="Баланс"/>
      <sheetName val="Макро"/>
      <sheetName val="ИТ-бюджет"/>
      <sheetName val="t_настройки"/>
      <sheetName val="t_проверки"/>
      <sheetName val="Сценарные условия"/>
      <sheetName val="ПРОГНОЗ_1"/>
      <sheetName val="Списки"/>
      <sheetName val="БИ-2-18-П"/>
      <sheetName val="БИ-2-19-П"/>
      <sheetName val="БИ-2-7-П"/>
      <sheetName val="БИ-2-9-П"/>
      <sheetName val="БИ-2-14-П"/>
      <sheetName val="БИ-2-16-П"/>
      <sheetName val="Справочники"/>
      <sheetName val="Лист13"/>
      <sheetName val="a02-eanl97"/>
      <sheetName val="ф сплав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Данные"/>
      <sheetName val="Данные(2)"/>
      <sheetName val="Коррект"/>
      <sheetName val="Объекты"/>
      <sheetName val="Лист13"/>
      <sheetName val="См-2 Шатурс сети  проект работы"/>
    </sheetNames>
    <sheetDataSet>
      <sheetData sheetId="0">
        <row r="6">
          <cell r="C6" t="str">
            <v>ОАО «Межрегиональная распределительная сетевая компания Юга»</v>
          </cell>
        </row>
      </sheetData>
      <sheetData sheetId="1">
        <row r="6">
          <cell r="C6" t="str">
            <v>ОАО «Межрегиональная распределительная сетевая компания Юга»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7">
          <cell r="B7" t="str">
            <v>ОАО «МРСК Волги»</v>
          </cell>
        </row>
      </sheetData>
      <sheetData sheetId="34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свод по ЦФО"/>
      <sheetName val="свод по блокам"/>
      <sheetName val="свод по статьям"/>
      <sheetName val="ПУИ"/>
      <sheetName val="ПУИ (2)"/>
      <sheetName val="ПУИ (3)"/>
    </sheetNames>
    <sheetDataSet>
      <sheetData sheetId="0"/>
      <sheetData sheetId="1">
        <row r="425">
          <cell r="G425">
            <v>76522160738.76001</v>
          </cell>
        </row>
      </sheetData>
      <sheetData sheetId="2"/>
      <sheetData sheetId="3">
        <row r="14">
          <cell r="H14">
            <v>2085977796.3099999</v>
          </cell>
        </row>
      </sheetData>
      <sheetData sheetId="4">
        <row r="4">
          <cell r="J4" t="str">
            <v>2014 год (к 2012 году)</v>
          </cell>
        </row>
      </sheetData>
      <sheetData sheetId="5">
        <row r="26">
          <cell r="I26">
            <v>142281.78807751555</v>
          </cell>
        </row>
      </sheetData>
      <sheetData sheetId="6">
        <row r="26">
          <cell r="I26">
            <v>142281.78807751555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ИтГП"/>
      <sheetName val="ИтПрямые"/>
      <sheetName val="ИтЭСК"/>
      <sheetName val="ИтТранзит"/>
      <sheetName val="Итого"/>
      <sheetName val="Разногласия"/>
      <sheetName val="ЭСК РЭ"/>
      <sheetName val="ДЭС"/>
      <sheetName val="Нижнов"/>
      <sheetName val="Восток"/>
      <sheetName val="ВостокРСМ"/>
      <sheetName val="ВостокТаг"/>
      <sheetName val="ЦЭСК"/>
      <sheetName val="Рус"/>
      <sheetName val="Русресурс"/>
      <sheetName val="Марэм"/>
      <sheetName val="Геом"/>
      <sheetName val="Югруси"/>
      <sheetName val="НЗСП"/>
      <sheetName val="ДЭ"/>
      <sheetName val="Сбыт1"/>
      <sheetName val="Сбыт2"/>
      <sheetName val="ГТТЭЦ"/>
      <sheetName val="Прямой2"/>
      <sheetName val="Прямой3"/>
      <sheetName val="Прямой4"/>
      <sheetName val="Прямой5"/>
      <sheetName val="Расходы"/>
      <sheetName val="ССО"/>
      <sheetName val="БПподРСТ"/>
      <sheetName val="энергия"/>
      <sheetName val="мощность"/>
    </sheetNames>
    <sheetDataSet>
      <sheetData sheetId="0">
        <row r="7">
          <cell r="Q7">
            <v>689.72000000000014</v>
          </cell>
        </row>
        <row r="9">
          <cell r="Q9">
            <v>139.06999999999996</v>
          </cell>
        </row>
        <row r="11">
          <cell r="Q11">
            <v>1159.1300000000003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НП-2-12-П"/>
      <sheetName val="расчет тарифов"/>
      <sheetName val="план 2000"/>
      <sheetName val="жилой фонд"/>
      <sheetName val="Классиф_"/>
      <sheetName val="Работы "/>
      <sheetName val="t_Настройки"/>
      <sheetName val="Скорр_АБП_на 2009г_Тамбовэнерго"/>
      <sheetName val="3оос_новая"/>
      <sheetName val="гл.инженера ПМЭС"/>
      <sheetName val="Параметры"/>
      <sheetName val="ПРОГНОЗ_1"/>
      <sheetName val="2РЗ"/>
      <sheetName val="3конф"/>
      <sheetName val=""/>
      <sheetName val="БФ-2-5-П"/>
      <sheetName val="Закупки центр"/>
      <sheetName val="рбп"/>
      <sheetName val="пс рек"/>
      <sheetName val="ПВР_9"/>
      <sheetName val="лэп нов"/>
      <sheetName val="Source"/>
      <sheetName val="Олимпстрой декабрь 2010"/>
      <sheetName val="ПП"/>
      <sheetName val="шапка"/>
      <sheetName val="уф-61"/>
      <sheetName val="Set"/>
      <sheetName val="Свод"/>
      <sheetName val="Поставщики и субподрядчики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pred"/>
      <sheetName val="Регионы"/>
      <sheetName val="ИТ-бюджет"/>
      <sheetName val="АНАЛИТ"/>
      <sheetName val="Исходные"/>
      <sheetName val="РАСЧЕТ"/>
      <sheetName val="ф2"/>
      <sheetName val="Т2"/>
      <sheetName val="ПРОГНОЗ_1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ИТОГИ  по Н,Р,Э,Q"/>
      <sheetName val="Настр"/>
      <sheetName val="Balance"/>
      <sheetName val="июнь9"/>
      <sheetName val="Списки"/>
      <sheetName val="sapactivexlhiddensheet"/>
      <sheetName val="эл.энергия"/>
      <sheetName val="Параметры"/>
      <sheetName val="УЗ-10"/>
      <sheetName val="УФ-28"/>
      <sheetName val="план_2000-31"/>
      <sheetName val="план_2000-21"/>
      <sheetName val="план_20001"/>
      <sheetName val="расчет_тарифов1"/>
      <sheetName val="Ф-2_(для_АО-энерго)1"/>
      <sheetName val="НВВ_утв_тарифы1"/>
      <sheetName val="Исходные_данные_и_свод_тарифов1"/>
      <sheetName val="т__1_12_1"/>
      <sheetName val="план_2000-3"/>
      <sheetName val="план_2000-2"/>
      <sheetName val="план_2000"/>
      <sheetName val="расчет_тарифов"/>
      <sheetName val="Ф-2_(для_АО-энерго)"/>
      <sheetName val="НВВ_утв_тарифы"/>
      <sheetName val="Исходные_данные_и_свод_тарифов"/>
      <sheetName val="т__1_12_"/>
      <sheetName val="Т12"/>
      <sheetName val="трансформация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ер-вл"/>
      <sheetName val="Баланс по ТЭЦ-1"/>
      <sheetName val="Заголовок"/>
      <sheetName val="P2.1"/>
      <sheetName val="P2.2"/>
      <sheetName val="t_Настройки"/>
      <sheetName val="Data"/>
      <sheetName val="Лист13"/>
      <sheetName val="схема коэф-тов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  <sheetName val="кварталы"/>
      <sheetName val="FS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асчет тарифов"/>
      <sheetName val="жилой фонд"/>
      <sheetName val="ПРОГНОЗ_1"/>
      <sheetName val="Классиф_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Справочники"/>
      <sheetName val="свод"/>
      <sheetName val="НВВ утв тарифы"/>
      <sheetName val="Работы "/>
      <sheetName val="2002(v1)"/>
      <sheetName val="план 2000"/>
      <sheetName val="Таблица А13"/>
      <sheetName val="ТехЭк"/>
      <sheetName val="3оос_новая"/>
      <sheetName val="См-2 Шатурс сети  проект работы"/>
      <sheetName val="эл ст"/>
      <sheetName val="НП-2-12-П"/>
      <sheetName val="Данные"/>
      <sheetName val="т-18-инвестиции"/>
      <sheetName val="t_настройки"/>
      <sheetName val="Расчеты с потребителями"/>
      <sheetName val="tehsheet"/>
      <sheetName val="Параметры"/>
      <sheetName val="1.1. нвв переход"/>
      <sheetName val="Лист2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TEHSHEET"/>
      <sheetName val="Заголовок"/>
      <sheetName val="шаблон"/>
      <sheetName val="Параметры"/>
      <sheetName val="ARH.Biznes_pl"/>
      <sheetName val="1.5_среднее"/>
      <sheetName val="Gen"/>
      <sheetName val="Exh_DCF_WACC"/>
      <sheetName val="продажи (н)"/>
      <sheetName val="справочник"/>
      <sheetName val="Титульный"/>
      <sheetName val="TSheet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Input-Moscow"/>
      <sheetName val="Вспомогательные"/>
      <sheetName val="св. о."/>
      <sheetName val="ДДКП"/>
      <sheetName val="Узл. цены"/>
      <sheetName val="И-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расчет тарифов"/>
      <sheetName val="Параметры"/>
      <sheetName val="Справочники"/>
      <sheetName val="Заголовок"/>
      <sheetName val="Макро"/>
      <sheetName val="Source"/>
      <sheetName val="пс рек"/>
      <sheetName val="ПВР_9"/>
      <sheetName val="лэп нов"/>
      <sheetName val="Олимпстрой декабрь 2010"/>
      <sheetName val="ПП"/>
      <sheetName val="Данные"/>
      <sheetName val="П-БР-2-2-П"/>
      <sheetName val="Скорр_АБП_на 2009г_Тамбовэнерго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оцен пояснит"/>
      <sheetName val="3оос_новая"/>
      <sheetName val="Таблица А13"/>
      <sheetName val="ТехЭк"/>
      <sheetName val="топография"/>
      <sheetName val="Исходные"/>
      <sheetName val="бф-2-8-п"/>
      <sheetName val="БФ-2-13-П"/>
      <sheetName val="t_настройки"/>
      <sheetName val="Пер-Вл"/>
      <sheetName val="Макро"/>
      <sheetName val="НП-2-12-П"/>
      <sheetName val="Данные"/>
      <sheetName val="База"/>
      <sheetName val="сведения"/>
      <sheetName val="main gate house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Лист1"/>
      <sheetName val="Титульный лист"/>
      <sheetName val="ИТОГИ  по Н,Р,Э,Q"/>
      <sheetName val="план 2000"/>
      <sheetName val="Гр5(о)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Лист1"/>
      <sheetName val="Данные"/>
      <sheetName val="Работы "/>
      <sheetName val="табл 1"/>
      <sheetName val="жилой фонд"/>
      <sheetName val="Лист13"/>
      <sheetName val="Регионы"/>
      <sheetName val="НП-2-12-П"/>
      <sheetName val="Контрагенты"/>
      <sheetName val="ИТ-бюджет"/>
      <sheetName val="план 2000"/>
      <sheetName val="исх данные"/>
      <sheetName val="Службы"/>
      <sheetName val="Справочник"/>
      <sheetName val="Т12"/>
      <sheetName val="2007"/>
      <sheetName val="Некоммерческий отпуск"/>
      <sheetName val="навигация"/>
      <sheetName val="Лист"/>
      <sheetName val="Т3"/>
      <sheetName val="ВСЕ_58"/>
      <sheetName val="For Bezik Стратег-1130-июль"/>
      <sheetName val="расчет тарифов"/>
      <sheetName val="списание СВП 2010г"/>
      <sheetName val="01"/>
      <sheetName val="гл.инженера ПМЭС"/>
      <sheetName val="Акт деб-кред задолж2009"/>
      <sheetName val="ШР700"/>
      <sheetName val="Настройки"/>
      <sheetName val="Справочники"/>
      <sheetName val="Титульный лист С-П"/>
      <sheetName val="10"/>
      <sheetName val="5"/>
      <sheetName val="2002(v1)"/>
      <sheetName val="ИСТОЧНИК"/>
      <sheetName val="2002(v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Регионы"/>
      <sheetName val="ИТ-бюджет"/>
      <sheetName val="Лист1"/>
      <sheetName val="план 2000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01"/>
      <sheetName val="гл.инженера ПМЭС"/>
      <sheetName val="списание СВП 2010г"/>
      <sheetName val="For Bezik Стратег-1130-июль"/>
      <sheetName val="на 1 тут"/>
      <sheetName val="Справочник подразделений"/>
      <sheetName val="Справочно"/>
      <sheetName val="ШР700"/>
      <sheetName val="ис.смета"/>
      <sheetName val="Настройки"/>
      <sheetName val="Гр5(о)"/>
      <sheetName val="Службы"/>
      <sheetName val="Северо_-_Запад"/>
      <sheetName val="_Восток"/>
      <sheetName val="Изолир__и_децентр_"/>
      <sheetName val="Россия_"/>
      <sheetName val="ИТОГИ__по_Н,Р,Э,Q"/>
      <sheetName val="табл_1"/>
      <sheetName val="жилой_фонд"/>
      <sheetName val="Работы_"/>
      <sheetName val="план_2000"/>
      <sheetName val="гл_инженера_ПМЭС"/>
      <sheetName val="списание_СВП_2010г"/>
      <sheetName val="For_Bezik_Стратег-1130-июль"/>
      <sheetName val="ис_сме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>
        <row r="3">
          <cell r="B3">
            <v>1990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"/>
      <sheetName val="Эталонная НВВ"/>
      <sheetName val="прил 2_РАСЧЕТ эталон затрат"/>
      <sheetName val="прил 3_Заем средства"/>
      <sheetName val="прил 4_РСД"/>
      <sheetName val="прил 5_сбытовые надбавки"/>
      <sheetName val="РПП"/>
      <sheetName val="население"/>
      <sheetName val="Точки поставки"/>
      <sheetName val="Нормативы"/>
      <sheetName val="Экон обос расходы"/>
      <sheetName val="тбр по СН 2017"/>
      <sheetName val="Группы масштабности"/>
      <sheetName val="ТБР 2018"/>
      <sheetName val="Выручка на баланс 2017"/>
      <sheetName val="ТБР_2017_насел"/>
      <sheetName val="выручка 2017_ожид"/>
      <sheetName val="Потери 2017 ожид"/>
      <sheetName val="баланс 2018"/>
      <sheetName val="2018_НВВ (новые МУ)"/>
      <sheetName val="2018_НВВ"/>
      <sheetName val="Лист3"/>
      <sheetName val="ПО_ожид 2017"/>
      <sheetName val="ПО_2018"/>
      <sheetName val="прогноз ОРЭМ"/>
      <sheetName val="ОРЭМ_2018"/>
      <sheetName val="ФФ"/>
      <sheetName val="передача ЭРЭС"/>
      <sheetName val="Лист1"/>
      <sheetName val="НВВ"/>
      <sheetName val="население_2018"/>
    </sheetNames>
    <sheetDataSet>
      <sheetData sheetId="0"/>
      <sheetData sheetId="1"/>
      <sheetData sheetId="2"/>
      <sheetData sheetId="3"/>
      <sheetData sheetId="4"/>
      <sheetData sheetId="5">
        <row r="38">
          <cell r="J38">
            <v>72669.416120532565</v>
          </cell>
          <cell r="P38">
            <v>58135.532896426055</v>
          </cell>
        </row>
        <row r="39">
          <cell r="J39">
            <v>72410.659039365361</v>
          </cell>
          <cell r="P39">
            <v>57928.527231492291</v>
          </cell>
        </row>
        <row r="41">
          <cell r="J41">
            <v>258.75708116720836</v>
          </cell>
          <cell r="P41">
            <v>207.0056649337667</v>
          </cell>
        </row>
        <row r="45">
          <cell r="J45">
            <v>3013.6040529022371</v>
          </cell>
          <cell r="P45">
            <v>3013.6040529022371</v>
          </cell>
        </row>
        <row r="52">
          <cell r="J52">
            <v>38655.254031817152</v>
          </cell>
          <cell r="P52">
            <v>38655.254031817152</v>
          </cell>
        </row>
        <row r="58">
          <cell r="J58">
            <v>75973.381116145378</v>
          </cell>
          <cell r="P58">
            <v>75973.381116145378</v>
          </cell>
        </row>
        <row r="59">
          <cell r="J59">
            <v>75700.312181888541</v>
          </cell>
          <cell r="P59">
            <v>75700.312181888541</v>
          </cell>
        </row>
        <row r="61">
          <cell r="J61">
            <v>273.06893425684223</v>
          </cell>
          <cell r="P61">
            <v>273.06893425684223</v>
          </cell>
        </row>
        <row r="65">
          <cell r="L65">
            <v>3184.3197345830599</v>
          </cell>
          <cell r="P65">
            <v>3184.3197345830599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Tarif_300_6_2004 для фэк скорр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Set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ПРОГНОЗ_1"/>
      <sheetName val=""/>
      <sheetName val="Прил 1"/>
      <sheetName val="Данные для расчета"/>
      <sheetName val="3.6."/>
      <sheetName val="ESTI."/>
      <sheetName val="DI-ESTI"/>
      <sheetName val="Резервы"/>
      <sheetName val="KEY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сл_11_Тариф2010-20151"/>
      <sheetName val="Баланс_ээ1"/>
      <sheetName val="Баланс_мощности1"/>
      <sheetName val="Tarif_300_6_2004_для_фэк_скорр1"/>
      <sheetName val="Integrali_e_proporzionali"/>
      <sheetName val="1__Subsidiary"/>
      <sheetName val="Ген__не_уч__ОРЭМ"/>
      <sheetName val="шаблон_для_R3"/>
      <sheetName val="НВВ_утв_тарифы1"/>
      <sheetName val="Баланс_мощности_20071"/>
      <sheetName val="ИТОГИ__по_Н,Р,Э,Q1"/>
      <sheetName val="D-Test_of_FA_Installation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Поставщики_и_субподрядчики"/>
      <sheetName val="Таб1_1"/>
      <sheetName val="форма-прил_к_ф№1"/>
      <sheetName val="Данные_для_расчета"/>
      <sheetName val="Прил_1"/>
      <sheetName val="3_6_"/>
      <sheetName val="ESTI_"/>
      <sheetName val="Передача_электро_x0000_нергии"/>
      <sheetName val="Передача_электро"/>
      <sheetName val="табл.1"/>
      <sheetName val="с выходом на ПЗ"/>
      <sheetName val="EUR"/>
      <sheetName val="Controls"/>
      <sheetName val="Curves"/>
      <sheetName val="Note"/>
      <sheetName val="Heads"/>
      <sheetName val="main gate house"/>
      <sheetName val="Dbase"/>
      <sheetName val="Tables"/>
      <sheetName val="Page 2"/>
      <sheetName val="mto rev.2(armor)"/>
      <sheetName val="Read me first"/>
      <sheetName val="LDE"/>
      <sheetName val="Sheet5"/>
      <sheetName val="Сталь"/>
      <sheetName val="Заголовок"/>
      <sheetName val="677"/>
      <sheetName val="MAIN"/>
      <sheetName val="Context_LTP"/>
      <sheetName val="БИ-2-18-П"/>
      <sheetName val="БИ-2-19-П"/>
      <sheetName val="БИ-2-7-П"/>
      <sheetName val="БИ-2-9-П"/>
      <sheetName val="БИ-2-14-П"/>
      <sheetName val="БИ-2-16-П"/>
      <sheetName val="ИТ-бюджет"/>
      <sheetName val="на 1 тут"/>
      <sheetName val="5"/>
      <sheetName val="tmp"/>
      <sheetName val="11"/>
      <sheetName val="28"/>
      <sheetName val="29"/>
      <sheetName val="21"/>
      <sheetName val="23"/>
      <sheetName val="25"/>
      <sheetName val="26"/>
      <sheetName val="19"/>
      <sheetName val="22"/>
      <sheetName val="24"/>
      <sheetName val="P2.2"/>
    </sheetNames>
    <definedNames>
      <definedName name="примерррр"/>
    </defined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5">
          <cell r="A5" t="str">
            <v>Производство электроэнергии</v>
          </cell>
        </row>
        <row r="23">
          <cell r="A23" t="str">
            <v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31">
          <cell r="B31" t="str">
            <v>Итого</v>
          </cell>
        </row>
        <row r="79">
          <cell r="A79" t="str">
            <v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16">
          <cell r="A16" t="str">
            <v>Передача электроэнергии</v>
          </cell>
        </row>
        <row r="26">
          <cell r="A26" t="str">
            <v>Производство теплоэнергии</v>
          </cell>
        </row>
        <row r="32">
          <cell r="A32" t="str">
            <v>Производство теплоэнергии</v>
          </cell>
        </row>
        <row r="38">
          <cell r="A38" t="str">
            <v>Производство теплоэнергии</v>
          </cell>
        </row>
        <row r="48">
          <cell r="A48" t="str">
            <v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>Производство электроэнергии</v>
          </cell>
        </row>
        <row r="13">
          <cell r="A13" t="str">
            <v>Передача электроэнергии</v>
          </cell>
        </row>
        <row r="21">
          <cell r="A21" t="str">
            <v>Производство теплоэнергии</v>
          </cell>
        </row>
        <row r="39">
          <cell r="A39" t="str">
            <v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6">
          <cell r="B36" t="str">
            <v>Число часов использования заявленной
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
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2">
          <cell r="B22" t="str">
            <v>Полезный отпуск теплоэнергии ЭСО, всего</v>
          </cell>
        </row>
        <row r="25">
          <cell r="B25" t="str">
            <v>Мощность потерь</v>
          </cell>
        </row>
        <row r="37">
          <cell r="B37" t="str">
            <v>Потери теплоэнергии в сети ЭСО</v>
          </cell>
        </row>
        <row r="39">
          <cell r="B39" t="str">
            <v>Полезный отпуск теплоэнергии ЭСО, всего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10">
          <cell r="A10" t="str">
            <v>1.</v>
          </cell>
        </row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4">
          <cell r="B4">
            <v>0</v>
          </cell>
        </row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>Поставщики электроэнергии</v>
          </cell>
        </row>
        <row r="90">
          <cell r="A90" t="str">
            <v>Базовые потребители электроэнергии</v>
          </cell>
        </row>
        <row r="120">
          <cell r="A120" t="str">
            <v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>Поставщики теплоэнергии</v>
          </cell>
        </row>
        <row r="281">
          <cell r="B281">
            <v>2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  <row r="330">
          <cell r="A330" t="str">
            <v>Прочие потребители теплоэнергии</v>
          </cell>
        </row>
        <row r="331">
          <cell r="B331">
            <v>3</v>
          </cell>
        </row>
        <row r="400">
          <cell r="A400" t="str">
            <v>Потери теплоэнергии в сети ЭСО</v>
          </cell>
        </row>
        <row r="410">
          <cell r="A410" t="str">
            <v>Фиксированный средний одноставочный тариф:</v>
          </cell>
        </row>
      </sheetData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39">
          <cell r="B39" t="str">
            <v>Сумма общехозяйственных расходов</v>
          </cell>
        </row>
      </sheetData>
      <sheetData sheetId="132">
        <row r="39">
          <cell r="B39" t="str">
            <v>Сумма общехозяйственных расходов</v>
          </cell>
        </row>
      </sheetData>
      <sheetData sheetId="133">
        <row r="39">
          <cell r="B39" t="str">
            <v>Сумма общехозяйственных расходов</v>
          </cell>
        </row>
      </sheetData>
      <sheetData sheetId="134">
        <row r="39">
          <cell r="B39" t="str">
            <v>Сумма общехозяйственных расходов</v>
          </cell>
        </row>
      </sheetData>
      <sheetData sheetId="135">
        <row r="39">
          <cell r="B39" t="str">
            <v>Сумма общехозяйственных расходов</v>
          </cell>
        </row>
      </sheetData>
      <sheetData sheetId="136">
        <row r="39">
          <cell r="B39" t="str">
            <v>Сумма общехозяйственных расходов</v>
          </cell>
        </row>
      </sheetData>
      <sheetData sheetId="137">
        <row r="39">
          <cell r="B39" t="str">
            <v>Сумма общехозяйственных расходов</v>
          </cell>
        </row>
      </sheetData>
      <sheetData sheetId="138">
        <row r="39">
          <cell r="B39" t="str">
            <v>Сумма общехозяйственных расходов</v>
          </cell>
        </row>
      </sheetData>
      <sheetData sheetId="139">
        <row r="39">
          <cell r="B39" t="str">
            <v>Сумма общехозяйственных расходов</v>
          </cell>
        </row>
      </sheetData>
      <sheetData sheetId="140">
        <row r="39">
          <cell r="B39" t="str">
            <v>Сумма общехозяйственных расходов</v>
          </cell>
        </row>
      </sheetData>
      <sheetData sheetId="141">
        <row r="39">
          <cell r="B39" t="str">
            <v>Сумма общехозяйственных расходов</v>
          </cell>
        </row>
      </sheetData>
      <sheetData sheetId="142">
        <row r="39">
          <cell r="B39" t="str">
            <v>Сумма общехозяйственных расходов</v>
          </cell>
        </row>
      </sheetData>
      <sheetData sheetId="143">
        <row r="39">
          <cell r="B39" t="str">
            <v>Сумма общехозяйственных расходов</v>
          </cell>
        </row>
      </sheetData>
      <sheetData sheetId="144">
        <row r="39">
          <cell r="B39" t="str">
            <v>Сумма общехозяйственных расходов</v>
          </cell>
        </row>
      </sheetData>
      <sheetData sheetId="145">
        <row r="39">
          <cell r="B39" t="str">
            <v>Сумма общехозяйственных расходов</v>
          </cell>
        </row>
      </sheetData>
      <sheetData sheetId="146">
        <row r="39">
          <cell r="B39" t="str">
            <v>Сумма общехозяйственных расходов</v>
          </cell>
        </row>
      </sheetData>
      <sheetData sheetId="147">
        <row r="39">
          <cell r="B39" t="str">
            <v>Сумма общехозяйственных расходов</v>
          </cell>
        </row>
      </sheetData>
      <sheetData sheetId="148">
        <row r="39">
          <cell r="B39" t="str">
            <v>Сумма общехозяйственных расходов</v>
          </cell>
        </row>
      </sheetData>
      <sheetData sheetId="149">
        <row r="39">
          <cell r="B39" t="str">
            <v>Сумма общехозяйственных расходов</v>
          </cell>
        </row>
      </sheetData>
      <sheetData sheetId="150">
        <row r="39">
          <cell r="B39" t="str">
            <v>Сумма общехозяйственных расходов</v>
          </cell>
        </row>
      </sheetData>
      <sheetData sheetId="151">
        <row r="39">
          <cell r="B39" t="str">
            <v>Сумма общехозяйственных расходов</v>
          </cell>
        </row>
      </sheetData>
      <sheetData sheetId="152">
        <row r="39">
          <cell r="B39" t="str">
            <v>Сумма общехозяйственных расходов</v>
          </cell>
        </row>
      </sheetData>
      <sheetData sheetId="153">
        <row r="39">
          <cell r="B39" t="str">
            <v>Сумма общехозяйственных расходов</v>
          </cell>
        </row>
      </sheetData>
      <sheetData sheetId="154">
        <row r="39">
          <cell r="B39" t="str">
            <v>Сумма общехозяйственных расходов</v>
          </cell>
        </row>
      </sheetData>
      <sheetData sheetId="155">
        <row r="39">
          <cell r="B39" t="str">
            <v>Сумма общехозяйственных расходов</v>
          </cell>
        </row>
      </sheetData>
      <sheetData sheetId="156">
        <row r="39">
          <cell r="B39" t="str">
            <v>Сумма общехозяйственных расходов</v>
          </cell>
        </row>
      </sheetData>
      <sheetData sheetId="157">
        <row r="39">
          <cell r="B39" t="str">
            <v>Сумма общехозяйственных расходов</v>
          </cell>
        </row>
      </sheetData>
      <sheetData sheetId="158">
        <row r="39">
          <cell r="B39" t="str">
            <v>Сумма общехозяйственных расходов</v>
          </cell>
        </row>
      </sheetData>
      <sheetData sheetId="159">
        <row r="39">
          <cell r="B39" t="str">
            <v>Сумма общехозяйственных расходов</v>
          </cell>
        </row>
      </sheetData>
      <sheetData sheetId="160">
        <row r="39">
          <cell r="B39" t="str">
            <v>Сумма общехозяйственных расходов</v>
          </cell>
        </row>
      </sheetData>
      <sheetData sheetId="161">
        <row r="39">
          <cell r="B39" t="str">
            <v>Сумма общехозяйственных расходов</v>
          </cell>
        </row>
      </sheetData>
      <sheetData sheetId="162">
        <row r="39">
          <cell r="B39" t="str">
            <v>Сумма общехозяйственных расходов</v>
          </cell>
        </row>
      </sheetData>
      <sheetData sheetId="163">
        <row r="39">
          <cell r="B39" t="str">
            <v>Сумма общехозяйственных расходов</v>
          </cell>
        </row>
      </sheetData>
      <sheetData sheetId="164">
        <row r="39">
          <cell r="B39" t="str">
            <v>Сумма общехозяйственных расходов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>
        <row r="5">
          <cell r="A5" t="str">
            <v>Производство электроэнергии</v>
          </cell>
        </row>
      </sheetData>
      <sheetData sheetId="273">
        <row r="5">
          <cell r="A5" t="str">
            <v>Производство электроэнергии</v>
          </cell>
        </row>
      </sheetData>
      <sheetData sheetId="274">
        <row r="5">
          <cell r="A5" t="str">
            <v>Производство электроэнергии</v>
          </cell>
        </row>
      </sheetData>
      <sheetData sheetId="275">
        <row r="5">
          <cell r="A5" t="str">
            <v>Производство электроэнергии</v>
          </cell>
        </row>
      </sheetData>
      <sheetData sheetId="276">
        <row r="5">
          <cell r="A5" t="str">
            <v>Производство электроэнергии</v>
          </cell>
        </row>
      </sheetData>
      <sheetData sheetId="277">
        <row r="5">
          <cell r="A5" t="str">
            <v>Производство электроэнергии</v>
          </cell>
        </row>
      </sheetData>
      <sheetData sheetId="278">
        <row r="5">
          <cell r="A5" t="str">
            <v>Производство электроэнергии</v>
          </cell>
        </row>
      </sheetData>
      <sheetData sheetId="279">
        <row r="5">
          <cell r="A5" t="str">
            <v>Производство электроэнергии</v>
          </cell>
        </row>
      </sheetData>
      <sheetData sheetId="280">
        <row r="5">
          <cell r="A5" t="str">
            <v>Производство электроэнергии</v>
          </cell>
        </row>
      </sheetData>
      <sheetData sheetId="281">
        <row r="5">
          <cell r="A5" t="str">
            <v>Производство электроэнергии</v>
          </cell>
        </row>
      </sheetData>
      <sheetData sheetId="282">
        <row r="5">
          <cell r="A5" t="str">
            <v>Производство электроэнергии</v>
          </cell>
        </row>
      </sheetData>
      <sheetData sheetId="283">
        <row r="5">
          <cell r="A5" t="str">
            <v>Производство электроэнергии</v>
          </cell>
        </row>
      </sheetData>
      <sheetData sheetId="284">
        <row r="5">
          <cell r="A5" t="str">
            <v>Производство электроэнергии</v>
          </cell>
        </row>
      </sheetData>
      <sheetData sheetId="285">
        <row r="5">
          <cell r="A5" t="str">
            <v>Производство электроэнергии</v>
          </cell>
        </row>
      </sheetData>
      <sheetData sheetId="286">
        <row r="5">
          <cell r="A5" t="str">
            <v>Производство электроэнергии</v>
          </cell>
        </row>
      </sheetData>
      <sheetData sheetId="287">
        <row r="5">
          <cell r="A5" t="str">
            <v>Производство электроэнергии</v>
          </cell>
        </row>
      </sheetData>
      <sheetData sheetId="288">
        <row r="5">
          <cell r="A5" t="str">
            <v>Производство электроэнергии</v>
          </cell>
        </row>
      </sheetData>
      <sheetData sheetId="289">
        <row r="5">
          <cell r="A5" t="str">
            <v>Производство электроэнергии</v>
          </cell>
        </row>
      </sheetData>
      <sheetData sheetId="290">
        <row r="5">
          <cell r="A5" t="str">
            <v>Производство электроэнергии</v>
          </cell>
        </row>
      </sheetData>
      <sheetData sheetId="291">
        <row r="5">
          <cell r="A5" t="str">
            <v>Производство электроэнергии</v>
          </cell>
        </row>
      </sheetData>
      <sheetData sheetId="292">
        <row r="5">
          <cell r="A5" t="str">
            <v>Производство электроэнергии</v>
          </cell>
        </row>
      </sheetData>
      <sheetData sheetId="293">
        <row r="5">
          <cell r="A5" t="str">
            <v>Производство электроэнергии</v>
          </cell>
        </row>
      </sheetData>
      <sheetData sheetId="294">
        <row r="5">
          <cell r="A5" t="str">
            <v>Производство электроэнергии</v>
          </cell>
        </row>
      </sheetData>
      <sheetData sheetId="295">
        <row r="5">
          <cell r="A5" t="str">
            <v>Производство электроэнергии</v>
          </cell>
        </row>
      </sheetData>
      <sheetData sheetId="296">
        <row r="5">
          <cell r="A5" t="str">
            <v>Производство электроэнергии</v>
          </cell>
        </row>
      </sheetData>
      <sheetData sheetId="297">
        <row r="5">
          <cell r="A5" t="str">
            <v>Производство электроэнергии</v>
          </cell>
        </row>
      </sheetData>
      <sheetData sheetId="298">
        <row r="5">
          <cell r="A5" t="str">
            <v>Производство электроэнергии</v>
          </cell>
        </row>
      </sheetData>
      <sheetData sheetId="299">
        <row r="39">
          <cell r="B39" t="str">
            <v>Сумма общехозяйственных расходов</v>
          </cell>
        </row>
      </sheetData>
      <sheetData sheetId="300">
        <row r="39">
          <cell r="B39" t="str">
            <v>Сумма общехозяйственных расходов</v>
          </cell>
        </row>
      </sheetData>
      <sheetData sheetId="301">
        <row r="39">
          <cell r="B39" t="str">
            <v>Сумма общехозяйственных расходов</v>
          </cell>
        </row>
      </sheetData>
      <sheetData sheetId="302">
        <row r="39">
          <cell r="B39" t="str">
            <v>Сумма общехозяйственных расходов</v>
          </cell>
        </row>
      </sheetData>
      <sheetData sheetId="303">
        <row r="39">
          <cell r="B39" t="str">
            <v>Сумма общехозяйственных расходов</v>
          </cell>
        </row>
      </sheetData>
      <sheetData sheetId="304">
        <row r="39">
          <cell r="B39" t="str">
            <v>Сумма общехозяйственных расходов</v>
          </cell>
        </row>
      </sheetData>
      <sheetData sheetId="305">
        <row r="39">
          <cell r="B39" t="str">
            <v>Сумма общехозяйственных расходов</v>
          </cell>
        </row>
      </sheetData>
      <sheetData sheetId="306">
        <row r="39">
          <cell r="B39" t="str">
            <v>Сумма общехозяйственных расходов</v>
          </cell>
        </row>
      </sheetData>
      <sheetData sheetId="307">
        <row r="39">
          <cell r="B39" t="str">
            <v>Сумма общехозяйственных расходов</v>
          </cell>
        </row>
      </sheetData>
      <sheetData sheetId="308">
        <row r="39">
          <cell r="B39" t="str">
            <v>Сумма общехозяйственных расходов</v>
          </cell>
        </row>
      </sheetData>
      <sheetData sheetId="309">
        <row r="39">
          <cell r="B39" t="str">
            <v>Сумма общехозяйственных расходов</v>
          </cell>
        </row>
      </sheetData>
      <sheetData sheetId="310">
        <row r="39">
          <cell r="B39" t="str">
            <v>Сумма общехозяйственных расходов</v>
          </cell>
        </row>
      </sheetData>
      <sheetData sheetId="311">
        <row r="39">
          <cell r="B39" t="str">
            <v>Сумма общехозяйственных расходов</v>
          </cell>
        </row>
      </sheetData>
      <sheetData sheetId="312">
        <row r="39">
          <cell r="B39" t="str">
            <v>Сумма общехозяйственных расходов</v>
          </cell>
        </row>
      </sheetData>
      <sheetData sheetId="313">
        <row r="39">
          <cell r="B39" t="str">
            <v>Сумма общехозяйственных расходов</v>
          </cell>
        </row>
      </sheetData>
      <sheetData sheetId="314">
        <row r="39">
          <cell r="B39" t="str">
            <v>Сумма общехозяйственных расходов</v>
          </cell>
        </row>
      </sheetData>
      <sheetData sheetId="315">
        <row r="39">
          <cell r="B39" t="str">
            <v>Сумма общехозяйственных расходов</v>
          </cell>
        </row>
      </sheetData>
      <sheetData sheetId="316">
        <row r="39">
          <cell r="B39" t="str">
            <v>Сумма общехозяйственных расходов</v>
          </cell>
        </row>
      </sheetData>
      <sheetData sheetId="317">
        <row r="39">
          <cell r="B39" t="str">
            <v>Сумма общехозяйственных расходов</v>
          </cell>
        </row>
      </sheetData>
      <sheetData sheetId="318">
        <row r="5">
          <cell r="A5" t="str">
            <v>Производство электроэнергии</v>
          </cell>
        </row>
      </sheetData>
      <sheetData sheetId="319">
        <row r="5">
          <cell r="A5" t="str">
            <v>Производство электроэнергии</v>
          </cell>
        </row>
      </sheetData>
      <sheetData sheetId="320">
        <row r="5">
          <cell r="A5" t="str">
            <v>Производство электроэнергии</v>
          </cell>
        </row>
      </sheetData>
      <sheetData sheetId="321">
        <row r="5">
          <cell r="A5" t="str">
            <v>Производство электроэнергии</v>
          </cell>
        </row>
      </sheetData>
      <sheetData sheetId="322">
        <row r="5">
          <cell r="A5" t="str">
            <v>Производство электроэнергии</v>
          </cell>
        </row>
      </sheetData>
      <sheetData sheetId="323">
        <row r="5">
          <cell r="A5" t="str">
            <v>Производство электроэнергии</v>
          </cell>
        </row>
      </sheetData>
      <sheetData sheetId="324">
        <row r="5">
          <cell r="A5" t="str">
            <v>Производство электроэнергии</v>
          </cell>
        </row>
      </sheetData>
      <sheetData sheetId="325">
        <row r="5">
          <cell r="A5" t="str">
            <v>Производство электроэнергии</v>
          </cell>
        </row>
      </sheetData>
      <sheetData sheetId="326">
        <row r="5">
          <cell r="A5" t="str">
            <v>Производство электроэнергии</v>
          </cell>
        </row>
      </sheetData>
      <sheetData sheetId="327">
        <row r="5">
          <cell r="A5" t="str">
            <v>Производство электроэнергии</v>
          </cell>
        </row>
      </sheetData>
      <sheetData sheetId="328">
        <row r="5">
          <cell r="A5" t="str">
            <v>Производство электроэнергии</v>
          </cell>
        </row>
      </sheetData>
      <sheetData sheetId="329">
        <row r="5">
          <cell r="A5" t="str">
            <v>Производство электроэнергии</v>
          </cell>
        </row>
      </sheetData>
      <sheetData sheetId="330">
        <row r="5">
          <cell r="A5" t="str">
            <v>Производство электроэнергии</v>
          </cell>
        </row>
      </sheetData>
      <sheetData sheetId="331">
        <row r="5">
          <cell r="A5" t="str">
            <v>Производство электроэнергии</v>
          </cell>
        </row>
      </sheetData>
      <sheetData sheetId="332">
        <row r="5">
          <cell r="A5" t="str">
            <v>Производство электроэнергии</v>
          </cell>
        </row>
      </sheetData>
      <sheetData sheetId="333">
        <row r="5">
          <cell r="A5" t="str">
            <v>Производство электроэнергии</v>
          </cell>
        </row>
      </sheetData>
      <sheetData sheetId="334">
        <row r="5">
          <cell r="A5" t="str">
            <v>Производство электроэнергии</v>
          </cell>
        </row>
      </sheetData>
      <sheetData sheetId="335">
        <row r="5">
          <cell r="A5" t="str">
            <v>Производство электроэнергии</v>
          </cell>
        </row>
      </sheetData>
      <sheetData sheetId="336">
        <row r="5">
          <cell r="A5" t="str">
            <v>Производство электроэнергии</v>
          </cell>
        </row>
      </sheetData>
      <sheetData sheetId="337">
        <row r="5">
          <cell r="A5" t="str">
            <v>Производство электроэнергии</v>
          </cell>
        </row>
      </sheetData>
      <sheetData sheetId="338">
        <row r="5">
          <cell r="A5" t="str">
            <v>Производство электроэнергии</v>
          </cell>
        </row>
      </sheetData>
      <sheetData sheetId="339">
        <row r="5">
          <cell r="A5" t="str">
            <v>Производство электроэнергии</v>
          </cell>
        </row>
      </sheetData>
      <sheetData sheetId="340">
        <row r="5">
          <cell r="A5" t="str">
            <v>Производство электроэнергии</v>
          </cell>
        </row>
      </sheetData>
      <sheetData sheetId="341">
        <row r="5">
          <cell r="A5" t="str">
            <v>Производство электроэнергии</v>
          </cell>
        </row>
      </sheetData>
      <sheetData sheetId="342">
        <row r="5">
          <cell r="A5" t="str">
            <v>Производство электроэнергии</v>
          </cell>
        </row>
      </sheetData>
      <sheetData sheetId="343">
        <row r="39">
          <cell r="B39" t="str">
            <v>Сумма общехозяйственных расходов</v>
          </cell>
        </row>
      </sheetData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  <sheetName val="УФ-61"/>
      <sheetName val="FES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2.1 Год"/>
      <sheetName val="2.2 Год"/>
      <sheetName val="4 баланс ээ"/>
      <sheetName val="5 баланс эм"/>
      <sheetName val="6 баланс эм"/>
      <sheetName val="НВВ(1 полуг.)"/>
      <sheetName val="НВВ(2 полуг.)"/>
      <sheetName val="НВВ(Год)"/>
      <sheetName val="Расходы RAB"/>
      <sheetName val="НВВ RAB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/>
      <sheetData sheetId="9"/>
      <sheetData sheetId="1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Справочники"/>
      <sheetName val="TEHSHEET"/>
      <sheetName val="УФ-61"/>
      <sheetName val="Титульный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акт из SAP январь-март"/>
      <sheetName val="Расчёт Новосибирска"/>
      <sheetName val="Описание особенностей"/>
      <sheetName val="Лист1"/>
      <sheetName val="Январь 2011Тарифы апреля"/>
      <sheetName val="Февраль 2011 Тарифы апреля"/>
      <sheetName val="Март 2011по тарифам апреля"/>
      <sheetName val="1 квартал 2011 "/>
      <sheetName val="Договор"/>
      <sheetName val="Нагрузочные потери пг ССЫЛКИ!!!"/>
      <sheetName val="Лист6"/>
      <sheetName val="свод по МРСК 2011 г 1пг"/>
      <sheetName val="1пг 2011"/>
      <sheetName val="Январь 2011"/>
      <sheetName val="Февраль 2011"/>
      <sheetName val="классификатор тариф"/>
      <sheetName val="Март 2011"/>
      <sheetName val="Апрель 2011"/>
      <sheetName val="Май 2011"/>
      <sheetName val="Июнь 2011"/>
      <sheetName val="Июль 2011"/>
      <sheetName val="Факт из САП 7"/>
      <sheetName val="Август 2011"/>
      <sheetName val="Факт из САП 8"/>
      <sheetName val="Сентябрь 2011"/>
      <sheetName val="Октябрь 2011"/>
      <sheetName val="Факт из САП 10"/>
      <sheetName val="Ноябрь 2011"/>
      <sheetName val="Факт из САП 11"/>
      <sheetName val="Декабрь 2011"/>
      <sheetName val="Факт из САП 12"/>
      <sheetName val="Факт (экспорт)"/>
      <sheetName val="Нагруз Дек 2011"/>
      <sheetName val="Данные для Наташи"/>
      <sheetName val="Отпуск по МЭС для Краснова Е."/>
      <sheetName val="Факт из САП 9"/>
      <sheetName val="нагр. Потери 09.2011"/>
      <sheetName val="Отчётная таблица"/>
      <sheetName val="нагр. Потери 08.2011"/>
      <sheetName val="Факт из SAP 4 5"/>
      <sheetName val="Факт из SAP 6"/>
      <sheetName val="Общее сравнение"/>
      <sheetName val="Лист2"/>
      <sheetName val="Аналитика по классам напряжения"/>
      <sheetName val="Расчёт контрагентов на 2011_nor"/>
    </sheetNames>
    <definedNames>
      <definedName name="cv"/>
      <definedName name="dfrgtt"/>
      <definedName name="hhhhhhhhhhhhhhhhhhhhhhhhhhhhhhhhhhhhhhhhhhhhhhhhhhhhhhhhhhhhhh"/>
      <definedName name="qq"/>
      <definedName name="гш"/>
      <definedName name="дщ"/>
      <definedName name="дщл"/>
      <definedName name="епке"/>
      <definedName name="зщ"/>
      <definedName name="лщд"/>
      <definedName name="Нояб"/>
      <definedName name="Ноябрь"/>
      <definedName name="олрлпо"/>
      <definedName name="про"/>
      <definedName name="ропопопмо"/>
      <definedName name="фф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  <sheetName val="18_01_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Инфо"/>
      <sheetName val="СОК накладные (ТК-Бишкек)"/>
      <sheetName val="2013б_п"/>
      <sheetName val="SMetstrait"/>
      <sheetName val="2001"/>
      <sheetName val="t_Настройки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1"/>
      <sheetName val="9. Смета затрат"/>
      <sheetName val="11 Прочие_расчет"/>
      <sheetName val="10. БДР"/>
      <sheetName val="на 1 тут"/>
      <sheetName val="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СВОД (с новой москвой)"/>
      <sheetName val="Корр ИП _2016_2017"/>
      <sheetName val="Расчет НВВ по RAB (2011-2017)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УФ-61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2.1"/>
      <sheetName val="2.2"/>
      <sheetName val="трансформация"/>
      <sheetName val="Калькуляция кв"/>
      <sheetName val="COMPS"/>
      <sheetName val="Reference"/>
      <sheetName val="Справочник предприятий"/>
      <sheetName val="свод_до_вн_об_"/>
      <sheetName val="расш_для_РАО"/>
      <sheetName val="расш_для_РАО_стр_310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Данные_для_расчета"/>
      <sheetName val="ИТОГИ__по_Н,Р,Э,Q"/>
      <sheetName val="2_1"/>
      <sheetName val="2_2"/>
      <sheetName val="Калькуляция_кв"/>
      <sheetName val="Справочник_предприятий"/>
      <sheetName val="Производство_электроэнергии"/>
      <sheetName val="sverxtip"/>
      <sheetName val="справочник"/>
      <sheetName val="Топливо"/>
      <sheetName val="Форэм-тепло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на_1_тут"/>
      <sheetName val="Сценарные_условия"/>
      <sheetName val="Список_ДЗО"/>
      <sheetName val="3_Программа_реализации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КТ_13_1_1"/>
      <sheetName val="Сравнение сглаживания"/>
      <sheetName val="Огл. Графиков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СВОД форма (всего)"/>
      <sheetName val="3 квартал"/>
      <sheetName val="12.Прогнозный баланс"/>
      <sheetName val="СВОД форма"/>
      <sheetName val="Set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9 с увязкой (АРМ)"/>
      <sheetName val="CMA Calculations- R Factor"/>
      <sheetName val="CMA Calculations- Figure 5440.1"/>
      <sheetName val="Dictionarie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/>
      <sheetData sheetId="66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 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Параметры"/>
      <sheetName val="14б ДПН отчет"/>
      <sheetName val="16а Сводный анализ"/>
      <sheetName val="FST5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Расчет котловых тарифов (ФСТ)"/>
      <sheetName val="P2.1 усл. единицы"/>
      <sheetName val="P2.2 усл. единицы"/>
      <sheetName val="4 баланс ээ"/>
      <sheetName val="5 баланс мощности"/>
      <sheetName val="Расчет котлового"/>
      <sheetName val="Расчет котлового (ФСТ)"/>
      <sheetName val="Расчет котловых тарифов"/>
      <sheetName val="НВВ РСК 2011"/>
      <sheetName val="НВВ РСК 2012"/>
      <sheetName val="Расчет расходов РСК по RAB"/>
      <sheetName val="Расчет НВВ РСК по RAB"/>
      <sheetName val="Расчет НВВ РСК - индексация"/>
      <sheetName val="Параметры"/>
      <sheetName val="Проверка"/>
      <sheetName val="ТСО "/>
      <sheetName val="Потери"/>
      <sheetName val="Налоговая амортиз - сверить"/>
      <sheetName val="Плановая амортизация"/>
      <sheetName val="Ввода  2011-2017"/>
      <sheetName val="Выпадающие по ФСК c 01.07.2012"/>
      <sheetName val="et_union_hor"/>
      <sheetName val="et_union_ver"/>
      <sheetName val="modHyp"/>
      <sheetName val="modChange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Prov"/>
      <sheetName val="modList00"/>
      <sheetName val="Лист1"/>
      <sheetName val="Регионы"/>
    </sheetNames>
    <sheetDataSet>
      <sheetData sheetId="0">
        <row r="3">
          <cell r="B3" t="str">
            <v>Версия 0.8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G5">
            <v>2011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">
          <cell r="A1" t="str">
            <v>Алтайский край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мета"/>
      <sheetName val="УЕ"/>
      <sheetName val="Список_форм"/>
      <sheetName val="Приложение_(ТЭЦ)_"/>
      <sheetName val="NEW-PANEL"/>
      <sheetName val="на 1 тут"/>
      <sheetName val="TSheet"/>
      <sheetName val="ф2 сап"/>
      <sheetName val="Т.16"/>
      <sheetName val="Таб1.1"/>
      <sheetName val="control"/>
      <sheetName val="Мониторинг _1"/>
      <sheetName val="2011 свод"/>
      <sheetName val="i"/>
      <sheetName val="Dati Caricati"/>
      <sheetName val="расчет НВВ РСК по RAB"/>
      <sheetName val="Свод"/>
      <sheetName val="pr_f-1"/>
      <sheetName val="s"/>
      <sheetName val="共機計算"/>
      <sheetName val="共機J"/>
      <sheetName val="合成単価作成・-bldg"/>
      <sheetName val="Curves"/>
      <sheetName val="Note"/>
      <sheetName val="Heads"/>
      <sheetName val="Dbase"/>
      <sheetName val="Tables"/>
      <sheetName val="Page 2"/>
      <sheetName val="mtl$-inter"/>
      <sheetName val="календарный план"/>
      <sheetName val="ОСВ"/>
      <sheetName val="прогноз_1"/>
      <sheetName val="MAIN"/>
      <sheetName val="Даты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Control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3"/>
      <sheetName val="5"/>
      <sheetName val="P2.2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TEHSHEET"/>
      <sheetName val="НЕДЕЛИ"/>
      <sheetName val="реализация⼘6㮧疽М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1.3 Расчет НВВ по RAB (2022)"/>
      <sheetName val="1.7 Баланс ээ"/>
      <sheetName val=" O_x0000__x0000__x0000_"/>
      <sheetName val=" O???"/>
      <sheetName val=" O_x0000_"/>
      <sheetName val=" O"/>
      <sheetName val=" O?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_x0000__x0000_Ԁ_x0000_䀀"/>
      <sheetName val="Бюджет_6ме_x0000__x0000_Ԁ_x0000_耀"/>
      <sheetName val="Бюджет_6ме栍⹑렀쁚쨉"/>
      <sheetName val="Бюджет_6ме栊⹑က줳쨌"/>
      <sheetName val="Бюджет_6ме쨌/_x0000_蠀"/>
      <sheetName val="Бюджет_6ме쨀/_x0000_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  <sheetName val="O___"/>
      <sheetName val="O_"/>
      <sheetName val="_O___"/>
      <sheetName val="_O_"/>
      <sheetName val="0_1"/>
      <sheetName val="24_1"/>
      <sheetName val="6_1"/>
      <sheetName val="Page_2"/>
      <sheetName val="на_1_тут"/>
      <sheetName val="ESTI_"/>
      <sheetName val="main_gate_house"/>
      <sheetName val="см-2_шатурс_сети__проект_работы"/>
      <sheetName val="Служебный_лист"/>
      <sheetName val="Расчет_НВВ_общий"/>
      <sheetName val="group_structure"/>
      <sheetName val="income_statement"/>
      <sheetName val="Форма_сетевой_график_ЭРСБ"/>
      <sheetName val="B_inputs"/>
      <sheetName val="тариф_Бежецк"/>
      <sheetName val="Лимит_по_протоколам"/>
      <sheetName val="Для_лимита_2016"/>
      <sheetName val="Для_лимита_2016_(И)"/>
      <sheetName val="Валдай_2013"/>
      <sheetName val="Вер-Д__2013"/>
      <sheetName val="Вол-Д_2013"/>
      <sheetName val="Вол-О_2013"/>
      <sheetName val="Вологда_2013"/>
      <sheetName val="М_2013"/>
      <sheetName val="Пр_2013"/>
      <sheetName val="Чер_2013"/>
      <sheetName val="Упр_2013"/>
      <sheetName val="СПБ_2013"/>
      <sheetName val="Валдай_2014"/>
      <sheetName val="Вер-Д_2014"/>
      <sheetName val="Вол-Д_2014"/>
      <sheetName val="Вол-О_2014"/>
      <sheetName val="Вологда_2014"/>
      <sheetName val="М_2014"/>
      <sheetName val="Пр_2014"/>
      <sheetName val="Чер_2014"/>
      <sheetName val="Упр_2014"/>
      <sheetName val="СПБ_2014"/>
      <sheetName val="Валдай_2015"/>
      <sheetName val="Вер-Д_2015"/>
      <sheetName val="Вол-Д_2015"/>
      <sheetName val="Вол-О_2015"/>
      <sheetName val="Вологда_2015"/>
      <sheetName val="М_2015"/>
      <sheetName val="Пр_2015"/>
      <sheetName val="Чер_2015"/>
      <sheetName val="Упр_2015"/>
      <sheetName val="СПБ_2015"/>
      <sheetName val="РЕЗЕРВ_(c_эрками)"/>
      <sheetName val="СПБ_"/>
      <sheetName val="ФЭ модель"/>
      <sheetName val="Main"/>
      <sheetName val="1(труд-вс)"/>
      <sheetName val="1(труд-во)"/>
      <sheetName val="ф-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  <cell r="O11" t="str">
            <v>-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ТЭС-1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K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>
            <v>0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Другие прочие платежи из прибыли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>
            <v>0</v>
          </cell>
          <cell r="G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  <cell r="L22" t="e">
            <v>#NAME?</v>
          </cell>
          <cell r="M22" t="e">
            <v>#NAME?</v>
          </cell>
        </row>
        <row r="23">
          <cell r="F23">
            <v>0</v>
          </cell>
          <cell r="I23">
            <v>0</v>
          </cell>
          <cell r="L23" t="e">
            <v>#NAME?</v>
          </cell>
          <cell r="M23" t="e">
            <v>#NAME?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>
        <row r="8">
          <cell r="D8">
            <v>15739</v>
          </cell>
        </row>
      </sheetData>
      <sheetData sheetId="136" refreshError="1"/>
      <sheetData sheetId="137" refreshError="1"/>
      <sheetData sheetId="138" refreshError="1"/>
      <sheetData sheetId="139">
        <row r="8">
          <cell r="D8">
            <v>15739</v>
          </cell>
        </row>
      </sheetData>
      <sheetData sheetId="140">
        <row r="8">
          <cell r="D8">
            <v>15739</v>
          </cell>
        </row>
      </sheetData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>
        <row r="8">
          <cell r="D8">
            <v>15739</v>
          </cell>
        </row>
      </sheetData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>
        <row r="2">
          <cell r="A2">
            <v>0</v>
          </cell>
        </row>
      </sheetData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 t="str">
            <v>ТЭС-1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2">
          <cell r="A2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>
        <row r="2">
          <cell r="A2">
            <v>0</v>
          </cell>
        </row>
      </sheetData>
      <sheetData sheetId="419">
        <row r="2">
          <cell r="A2">
            <v>0</v>
          </cell>
        </row>
      </sheetData>
      <sheetData sheetId="420">
        <row r="2">
          <cell r="A2">
            <v>0</v>
          </cell>
        </row>
      </sheetData>
      <sheetData sheetId="421">
        <row r="2">
          <cell r="A2">
            <v>0</v>
          </cell>
        </row>
      </sheetData>
      <sheetData sheetId="422">
        <row r="2">
          <cell r="A2">
            <v>0</v>
          </cell>
        </row>
      </sheetData>
      <sheetData sheetId="423">
        <row r="2">
          <cell r="A2">
            <v>0</v>
          </cell>
        </row>
      </sheetData>
      <sheetData sheetId="424">
        <row r="2">
          <cell r="A2">
            <v>0</v>
          </cell>
        </row>
      </sheetData>
      <sheetData sheetId="425">
        <row r="2">
          <cell r="A2">
            <v>0</v>
          </cell>
        </row>
      </sheetData>
      <sheetData sheetId="426">
        <row r="2">
          <cell r="A2">
            <v>0</v>
          </cell>
        </row>
      </sheetData>
      <sheetData sheetId="427">
        <row r="2">
          <cell r="A2">
            <v>0</v>
          </cell>
        </row>
      </sheetData>
      <sheetData sheetId="428">
        <row r="2">
          <cell r="A2">
            <v>0</v>
          </cell>
        </row>
      </sheetData>
      <sheetData sheetId="429">
        <row r="2">
          <cell r="A2">
            <v>0</v>
          </cell>
        </row>
      </sheetData>
      <sheetData sheetId="430">
        <row r="2">
          <cell r="A2">
            <v>0</v>
          </cell>
        </row>
      </sheetData>
      <sheetData sheetId="431">
        <row r="2">
          <cell r="A2">
            <v>0</v>
          </cell>
        </row>
      </sheetData>
      <sheetData sheetId="432">
        <row r="2">
          <cell r="A2">
            <v>0</v>
          </cell>
        </row>
      </sheetData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2">
          <cell r="A2">
            <v>0</v>
          </cell>
        </row>
      </sheetData>
      <sheetData sheetId="452">
        <row r="2">
          <cell r="A2">
            <v>0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2">
          <cell r="A2">
            <v>0</v>
          </cell>
        </row>
      </sheetData>
      <sheetData sheetId="458">
        <row r="2">
          <cell r="A2">
            <v>0</v>
          </cell>
        </row>
      </sheetData>
      <sheetData sheetId="459">
        <row r="2">
          <cell r="A2">
            <v>0</v>
          </cell>
        </row>
      </sheetData>
      <sheetData sheetId="460">
        <row r="2">
          <cell r="A2">
            <v>0</v>
          </cell>
        </row>
      </sheetData>
      <sheetData sheetId="461">
        <row r="2">
          <cell r="A2">
            <v>0</v>
          </cell>
        </row>
      </sheetData>
      <sheetData sheetId="462">
        <row r="2">
          <cell r="A2">
            <v>0</v>
          </cell>
        </row>
      </sheetData>
      <sheetData sheetId="463">
        <row r="2">
          <cell r="A2">
            <v>0</v>
          </cell>
        </row>
      </sheetData>
      <sheetData sheetId="464">
        <row r="2">
          <cell r="A2">
            <v>0</v>
          </cell>
        </row>
      </sheetData>
      <sheetData sheetId="465">
        <row r="2">
          <cell r="A2">
            <v>0</v>
          </cell>
        </row>
      </sheetData>
      <sheetData sheetId="466">
        <row r="2">
          <cell r="A2" t="str">
            <v>ТЭС-1</v>
          </cell>
        </row>
      </sheetData>
      <sheetData sheetId="467">
        <row r="2">
          <cell r="A2">
            <v>0</v>
          </cell>
        </row>
      </sheetData>
      <sheetData sheetId="468">
        <row r="2">
          <cell r="A2">
            <v>0</v>
          </cell>
        </row>
      </sheetData>
      <sheetData sheetId="469">
        <row r="2">
          <cell r="A2">
            <v>0</v>
          </cell>
        </row>
      </sheetData>
      <sheetData sheetId="470">
        <row r="2">
          <cell r="A2">
            <v>0</v>
          </cell>
        </row>
      </sheetData>
      <sheetData sheetId="471">
        <row r="2">
          <cell r="A2">
            <v>0</v>
          </cell>
        </row>
      </sheetData>
      <sheetData sheetId="472">
        <row r="2">
          <cell r="A2">
            <v>0</v>
          </cell>
        </row>
      </sheetData>
      <sheetData sheetId="473">
        <row r="2">
          <cell r="A2" t="str">
            <v>ТЭС-1</v>
          </cell>
        </row>
      </sheetData>
      <sheetData sheetId="474">
        <row r="2">
          <cell r="A2">
            <v>0</v>
          </cell>
        </row>
      </sheetData>
      <sheetData sheetId="475">
        <row r="2">
          <cell r="A2" t="str">
            <v>ТЭС-1</v>
          </cell>
        </row>
      </sheetData>
      <sheetData sheetId="476">
        <row r="2">
          <cell r="A2">
            <v>0</v>
          </cell>
        </row>
      </sheetData>
      <sheetData sheetId="477">
        <row r="2">
          <cell r="A2">
            <v>0</v>
          </cell>
        </row>
      </sheetData>
      <sheetData sheetId="478">
        <row r="2">
          <cell r="A2">
            <v>0</v>
          </cell>
        </row>
      </sheetData>
      <sheetData sheetId="479">
        <row r="2">
          <cell r="A2">
            <v>0</v>
          </cell>
        </row>
      </sheetData>
      <sheetData sheetId="480">
        <row r="2">
          <cell r="A2">
            <v>0</v>
          </cell>
        </row>
      </sheetData>
      <sheetData sheetId="481">
        <row r="2">
          <cell r="A2">
            <v>0</v>
          </cell>
        </row>
      </sheetData>
      <sheetData sheetId="482">
        <row r="2">
          <cell r="A2">
            <v>0</v>
          </cell>
        </row>
      </sheetData>
      <sheetData sheetId="483">
        <row r="2">
          <cell r="A2">
            <v>0</v>
          </cell>
        </row>
      </sheetData>
      <sheetData sheetId="484">
        <row r="2">
          <cell r="A2">
            <v>0</v>
          </cell>
        </row>
      </sheetData>
      <sheetData sheetId="485">
        <row r="2">
          <cell r="A2">
            <v>0</v>
          </cell>
        </row>
      </sheetData>
      <sheetData sheetId="486">
        <row r="2">
          <cell r="A2">
            <v>0</v>
          </cell>
        </row>
      </sheetData>
      <sheetData sheetId="487">
        <row r="2">
          <cell r="A2">
            <v>0</v>
          </cell>
        </row>
      </sheetData>
      <sheetData sheetId="488">
        <row r="2">
          <cell r="A2">
            <v>0</v>
          </cell>
        </row>
      </sheetData>
      <sheetData sheetId="489">
        <row r="2">
          <cell r="A2" t="str">
            <v>ТЭС-1</v>
          </cell>
        </row>
      </sheetData>
      <sheetData sheetId="490">
        <row r="2">
          <cell r="A2">
            <v>0</v>
          </cell>
        </row>
      </sheetData>
      <sheetData sheetId="491">
        <row r="2">
          <cell r="A2">
            <v>0</v>
          </cell>
        </row>
      </sheetData>
      <sheetData sheetId="492">
        <row r="2">
          <cell r="A2">
            <v>0</v>
          </cell>
        </row>
      </sheetData>
      <sheetData sheetId="493">
        <row r="2">
          <cell r="A2">
            <v>0</v>
          </cell>
        </row>
      </sheetData>
      <sheetData sheetId="494">
        <row r="2">
          <cell r="A2">
            <v>0</v>
          </cell>
        </row>
      </sheetData>
      <sheetData sheetId="495">
        <row r="2">
          <cell r="A2">
            <v>0</v>
          </cell>
        </row>
      </sheetData>
      <sheetData sheetId="496">
        <row r="2">
          <cell r="A2">
            <v>0</v>
          </cell>
        </row>
      </sheetData>
      <sheetData sheetId="497">
        <row r="2">
          <cell r="A2">
            <v>0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 t="str">
            <v>ТЭС-1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>
            <v>0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>
        <row r="2">
          <cell r="A2">
            <v>0</v>
          </cell>
        </row>
      </sheetData>
      <sheetData sheetId="680">
        <row r="2">
          <cell r="A2">
            <v>0</v>
          </cell>
        </row>
      </sheetData>
      <sheetData sheetId="681" refreshError="1"/>
      <sheetData sheetId="682">
        <row r="2">
          <cell r="A2">
            <v>0</v>
          </cell>
        </row>
      </sheetData>
      <sheetData sheetId="683">
        <row r="2">
          <cell r="A2">
            <v>0</v>
          </cell>
        </row>
      </sheetData>
      <sheetData sheetId="684">
        <row r="2">
          <cell r="A2">
            <v>0</v>
          </cell>
        </row>
      </sheetData>
      <sheetData sheetId="685">
        <row r="2">
          <cell r="A2">
            <v>0</v>
          </cell>
        </row>
      </sheetData>
      <sheetData sheetId="686">
        <row r="2">
          <cell r="A2">
            <v>0</v>
          </cell>
        </row>
      </sheetData>
      <sheetData sheetId="687">
        <row r="2">
          <cell r="A2">
            <v>0</v>
          </cell>
        </row>
      </sheetData>
      <sheetData sheetId="688">
        <row r="2">
          <cell r="A2">
            <v>0</v>
          </cell>
        </row>
      </sheetData>
      <sheetData sheetId="689">
        <row r="2">
          <cell r="A2">
            <v>0</v>
          </cell>
        </row>
      </sheetData>
      <sheetData sheetId="690">
        <row r="2">
          <cell r="A2">
            <v>0</v>
          </cell>
        </row>
      </sheetData>
      <sheetData sheetId="691">
        <row r="2">
          <cell r="A2">
            <v>0</v>
          </cell>
        </row>
      </sheetData>
      <sheetData sheetId="692">
        <row r="2">
          <cell r="A2">
            <v>0</v>
          </cell>
        </row>
      </sheetData>
      <sheetData sheetId="693">
        <row r="2">
          <cell r="A2">
            <v>0</v>
          </cell>
        </row>
      </sheetData>
      <sheetData sheetId="694">
        <row r="2">
          <cell r="A2">
            <v>0</v>
          </cell>
        </row>
      </sheetData>
      <sheetData sheetId="695">
        <row r="2">
          <cell r="A2">
            <v>0</v>
          </cell>
        </row>
      </sheetData>
      <sheetData sheetId="696">
        <row r="2">
          <cell r="A2">
            <v>0</v>
          </cell>
        </row>
      </sheetData>
      <sheetData sheetId="697">
        <row r="2">
          <cell r="A2">
            <v>0</v>
          </cell>
        </row>
      </sheetData>
      <sheetData sheetId="698">
        <row r="2">
          <cell r="A2">
            <v>0</v>
          </cell>
        </row>
      </sheetData>
      <sheetData sheetId="699">
        <row r="2">
          <cell r="A2">
            <v>0</v>
          </cell>
        </row>
      </sheetData>
      <sheetData sheetId="700">
        <row r="2">
          <cell r="A2">
            <v>0</v>
          </cell>
        </row>
      </sheetData>
      <sheetData sheetId="701">
        <row r="2">
          <cell r="A2">
            <v>0</v>
          </cell>
        </row>
      </sheetData>
      <sheetData sheetId="702">
        <row r="2">
          <cell r="A2">
            <v>0</v>
          </cell>
        </row>
      </sheetData>
      <sheetData sheetId="703">
        <row r="2">
          <cell r="A2">
            <v>0</v>
          </cell>
        </row>
      </sheetData>
      <sheetData sheetId="704">
        <row r="2">
          <cell r="A2">
            <v>0</v>
          </cell>
        </row>
      </sheetData>
      <sheetData sheetId="705">
        <row r="2">
          <cell r="A2">
            <v>0</v>
          </cell>
        </row>
      </sheetData>
      <sheetData sheetId="706">
        <row r="2">
          <cell r="A2">
            <v>0</v>
          </cell>
        </row>
      </sheetData>
      <sheetData sheetId="707">
        <row r="2">
          <cell r="A2">
            <v>0</v>
          </cell>
        </row>
      </sheetData>
      <sheetData sheetId="708">
        <row r="2">
          <cell r="A2">
            <v>0</v>
          </cell>
        </row>
      </sheetData>
      <sheetData sheetId="709">
        <row r="2">
          <cell r="A2">
            <v>0</v>
          </cell>
        </row>
      </sheetData>
      <sheetData sheetId="710">
        <row r="2">
          <cell r="A2">
            <v>0</v>
          </cell>
        </row>
      </sheetData>
      <sheetData sheetId="711">
        <row r="2">
          <cell r="A2">
            <v>0</v>
          </cell>
        </row>
      </sheetData>
      <sheetData sheetId="712">
        <row r="2">
          <cell r="A2">
            <v>0</v>
          </cell>
        </row>
      </sheetData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2">
          <cell r="A2">
            <v>0</v>
          </cell>
        </row>
      </sheetData>
      <sheetData sheetId="734">
        <row r="2">
          <cell r="A2">
            <v>0</v>
          </cell>
        </row>
      </sheetData>
      <sheetData sheetId="735">
        <row r="2">
          <cell r="A2">
            <v>0</v>
          </cell>
        </row>
      </sheetData>
      <sheetData sheetId="736">
        <row r="2">
          <cell r="A2">
            <v>0</v>
          </cell>
        </row>
      </sheetData>
      <sheetData sheetId="737">
        <row r="2">
          <cell r="A2">
            <v>0</v>
          </cell>
        </row>
      </sheetData>
      <sheetData sheetId="738" refreshError="1"/>
      <sheetData sheetId="739" refreshError="1"/>
      <sheetData sheetId="740" refreshError="1"/>
      <sheetData sheetId="741">
        <row r="2">
          <cell r="A2">
            <v>0</v>
          </cell>
        </row>
      </sheetData>
      <sheetData sheetId="742">
        <row r="2">
          <cell r="A2">
            <v>0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2">
          <cell r="A2">
            <v>0</v>
          </cell>
        </row>
      </sheetData>
      <sheetData sheetId="750">
        <row r="2">
          <cell r="A2">
            <v>0</v>
          </cell>
        </row>
      </sheetData>
      <sheetData sheetId="751">
        <row r="2">
          <cell r="A2">
            <v>0</v>
          </cell>
        </row>
      </sheetData>
      <sheetData sheetId="752">
        <row r="2">
          <cell r="A2">
            <v>0</v>
          </cell>
        </row>
      </sheetData>
      <sheetData sheetId="753">
        <row r="2">
          <cell r="A2">
            <v>0</v>
          </cell>
        </row>
      </sheetData>
      <sheetData sheetId="754">
        <row r="2">
          <cell r="A2">
            <v>0</v>
          </cell>
        </row>
      </sheetData>
      <sheetData sheetId="755">
        <row r="2">
          <cell r="A2">
            <v>0</v>
          </cell>
        </row>
      </sheetData>
      <sheetData sheetId="756">
        <row r="2">
          <cell r="A2">
            <v>0</v>
          </cell>
        </row>
      </sheetData>
      <sheetData sheetId="757">
        <row r="2">
          <cell r="A2">
            <v>0</v>
          </cell>
        </row>
      </sheetData>
      <sheetData sheetId="758">
        <row r="2">
          <cell r="A2">
            <v>0</v>
          </cell>
        </row>
      </sheetData>
      <sheetData sheetId="759">
        <row r="2">
          <cell r="A2">
            <v>0</v>
          </cell>
        </row>
      </sheetData>
      <sheetData sheetId="760">
        <row r="2">
          <cell r="A2">
            <v>0</v>
          </cell>
        </row>
      </sheetData>
      <sheetData sheetId="761">
        <row r="2">
          <cell r="A2">
            <v>0</v>
          </cell>
        </row>
      </sheetData>
      <sheetData sheetId="762">
        <row r="2">
          <cell r="A2">
            <v>0</v>
          </cell>
        </row>
      </sheetData>
      <sheetData sheetId="763">
        <row r="2">
          <cell r="A2">
            <v>0</v>
          </cell>
        </row>
      </sheetData>
      <sheetData sheetId="764">
        <row r="2">
          <cell r="A2">
            <v>0</v>
          </cell>
        </row>
      </sheetData>
      <sheetData sheetId="765">
        <row r="2">
          <cell r="A2">
            <v>0</v>
          </cell>
        </row>
      </sheetData>
      <sheetData sheetId="766">
        <row r="2">
          <cell r="A2">
            <v>0</v>
          </cell>
        </row>
      </sheetData>
      <sheetData sheetId="767">
        <row r="2">
          <cell r="A2">
            <v>0</v>
          </cell>
        </row>
      </sheetData>
      <sheetData sheetId="768">
        <row r="2">
          <cell r="A2">
            <v>0</v>
          </cell>
        </row>
      </sheetData>
      <sheetData sheetId="769">
        <row r="2">
          <cell r="A2">
            <v>0</v>
          </cell>
        </row>
      </sheetData>
      <sheetData sheetId="770">
        <row r="2">
          <cell r="A2">
            <v>0</v>
          </cell>
        </row>
      </sheetData>
      <sheetData sheetId="771">
        <row r="2">
          <cell r="A2">
            <v>0</v>
          </cell>
        </row>
      </sheetData>
      <sheetData sheetId="772">
        <row r="2">
          <cell r="A2">
            <v>0</v>
          </cell>
        </row>
      </sheetData>
      <sheetData sheetId="773">
        <row r="2">
          <cell r="A2">
            <v>0</v>
          </cell>
        </row>
      </sheetData>
      <sheetData sheetId="774">
        <row r="2">
          <cell r="A2">
            <v>0</v>
          </cell>
        </row>
      </sheetData>
      <sheetData sheetId="775">
        <row r="2">
          <cell r="A2">
            <v>0</v>
          </cell>
        </row>
      </sheetData>
      <sheetData sheetId="776">
        <row r="2">
          <cell r="A2">
            <v>0</v>
          </cell>
        </row>
      </sheetData>
      <sheetData sheetId="777">
        <row r="2">
          <cell r="A2">
            <v>0</v>
          </cell>
        </row>
      </sheetData>
      <sheetData sheetId="778">
        <row r="2">
          <cell r="A2">
            <v>0</v>
          </cell>
        </row>
      </sheetData>
      <sheetData sheetId="779">
        <row r="2">
          <cell r="A2">
            <v>0</v>
          </cell>
        </row>
      </sheetData>
      <sheetData sheetId="780">
        <row r="2">
          <cell r="A2">
            <v>0</v>
          </cell>
        </row>
      </sheetData>
      <sheetData sheetId="781">
        <row r="2">
          <cell r="A2">
            <v>0</v>
          </cell>
        </row>
      </sheetData>
      <sheetData sheetId="782">
        <row r="2">
          <cell r="A2">
            <v>0</v>
          </cell>
        </row>
      </sheetData>
      <sheetData sheetId="783">
        <row r="2">
          <cell r="A2">
            <v>0</v>
          </cell>
        </row>
      </sheetData>
      <sheetData sheetId="784">
        <row r="2">
          <cell r="A2">
            <v>0</v>
          </cell>
        </row>
      </sheetData>
      <sheetData sheetId="785">
        <row r="2">
          <cell r="A2">
            <v>0</v>
          </cell>
        </row>
      </sheetData>
      <sheetData sheetId="786">
        <row r="2">
          <cell r="A2">
            <v>0</v>
          </cell>
        </row>
      </sheetData>
      <sheetData sheetId="787">
        <row r="2">
          <cell r="A2">
            <v>0</v>
          </cell>
        </row>
      </sheetData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>
        <row r="2">
          <cell r="A2">
            <v>0</v>
          </cell>
        </row>
      </sheetData>
      <sheetData sheetId="792">
        <row r="2">
          <cell r="A2">
            <v>0</v>
          </cell>
        </row>
      </sheetData>
      <sheetData sheetId="793">
        <row r="2">
          <cell r="A2">
            <v>0</v>
          </cell>
        </row>
      </sheetData>
      <sheetData sheetId="794">
        <row r="2">
          <cell r="A2">
            <v>0</v>
          </cell>
        </row>
      </sheetData>
      <sheetData sheetId="795">
        <row r="2">
          <cell r="A2">
            <v>0</v>
          </cell>
        </row>
      </sheetData>
      <sheetData sheetId="796">
        <row r="2">
          <cell r="A2">
            <v>0</v>
          </cell>
        </row>
      </sheetData>
      <sheetData sheetId="797">
        <row r="2">
          <cell r="A2">
            <v>0</v>
          </cell>
        </row>
      </sheetData>
      <sheetData sheetId="798">
        <row r="2">
          <cell r="A2">
            <v>0</v>
          </cell>
        </row>
      </sheetData>
      <sheetData sheetId="799">
        <row r="2">
          <cell r="A2">
            <v>0</v>
          </cell>
        </row>
      </sheetData>
      <sheetData sheetId="800">
        <row r="2">
          <cell r="A2">
            <v>0</v>
          </cell>
        </row>
      </sheetData>
      <sheetData sheetId="801">
        <row r="2">
          <cell r="A2">
            <v>0</v>
          </cell>
        </row>
      </sheetData>
      <sheetData sheetId="802">
        <row r="2">
          <cell r="A2">
            <v>0</v>
          </cell>
        </row>
      </sheetData>
      <sheetData sheetId="803">
        <row r="2">
          <cell r="A2">
            <v>0</v>
          </cell>
        </row>
      </sheetData>
      <sheetData sheetId="804">
        <row r="2">
          <cell r="A2">
            <v>0</v>
          </cell>
        </row>
      </sheetData>
      <sheetData sheetId="805">
        <row r="2">
          <cell r="A2">
            <v>0</v>
          </cell>
        </row>
      </sheetData>
      <sheetData sheetId="806">
        <row r="2">
          <cell r="A2">
            <v>0</v>
          </cell>
        </row>
      </sheetData>
      <sheetData sheetId="807">
        <row r="2">
          <cell r="A2">
            <v>0</v>
          </cell>
        </row>
      </sheetData>
      <sheetData sheetId="808">
        <row r="2">
          <cell r="A2">
            <v>0</v>
          </cell>
        </row>
      </sheetData>
      <sheetData sheetId="809">
        <row r="2">
          <cell r="A2">
            <v>0</v>
          </cell>
        </row>
      </sheetData>
      <sheetData sheetId="810">
        <row r="2">
          <cell r="A2">
            <v>0</v>
          </cell>
        </row>
      </sheetData>
      <sheetData sheetId="811">
        <row r="2">
          <cell r="A2">
            <v>0</v>
          </cell>
        </row>
      </sheetData>
      <sheetData sheetId="812">
        <row r="2">
          <cell r="A2">
            <v>0</v>
          </cell>
        </row>
      </sheetData>
      <sheetData sheetId="813">
        <row r="2">
          <cell r="A2">
            <v>0</v>
          </cell>
        </row>
      </sheetData>
      <sheetData sheetId="814">
        <row r="2">
          <cell r="A2">
            <v>0</v>
          </cell>
        </row>
      </sheetData>
      <sheetData sheetId="815">
        <row r="2">
          <cell r="A2">
            <v>0</v>
          </cell>
        </row>
      </sheetData>
      <sheetData sheetId="816">
        <row r="2">
          <cell r="A2">
            <v>0</v>
          </cell>
        </row>
      </sheetData>
      <sheetData sheetId="817">
        <row r="2">
          <cell r="A2">
            <v>0</v>
          </cell>
        </row>
      </sheetData>
      <sheetData sheetId="818">
        <row r="2">
          <cell r="A2">
            <v>0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2">
          <cell r="A2">
            <v>0</v>
          </cell>
        </row>
      </sheetData>
      <sheetData sheetId="822">
        <row r="2">
          <cell r="A2">
            <v>0</v>
          </cell>
        </row>
      </sheetData>
      <sheetData sheetId="823">
        <row r="2">
          <cell r="A2">
            <v>0</v>
          </cell>
        </row>
      </sheetData>
      <sheetData sheetId="824">
        <row r="2">
          <cell r="A2">
            <v>0</v>
          </cell>
        </row>
      </sheetData>
      <sheetData sheetId="825">
        <row r="2">
          <cell r="A2">
            <v>0</v>
          </cell>
        </row>
      </sheetData>
      <sheetData sheetId="826">
        <row r="2">
          <cell r="A2">
            <v>0</v>
          </cell>
        </row>
      </sheetData>
      <sheetData sheetId="827">
        <row r="2">
          <cell r="A2">
            <v>0</v>
          </cell>
        </row>
      </sheetData>
      <sheetData sheetId="828">
        <row r="2">
          <cell r="A2">
            <v>0</v>
          </cell>
        </row>
      </sheetData>
      <sheetData sheetId="829">
        <row r="2">
          <cell r="A2">
            <v>0</v>
          </cell>
        </row>
      </sheetData>
      <sheetData sheetId="830">
        <row r="2">
          <cell r="A2">
            <v>0</v>
          </cell>
        </row>
      </sheetData>
      <sheetData sheetId="831">
        <row r="2">
          <cell r="A2">
            <v>0</v>
          </cell>
        </row>
      </sheetData>
      <sheetData sheetId="832">
        <row r="2">
          <cell r="A2">
            <v>0</v>
          </cell>
        </row>
      </sheetData>
      <sheetData sheetId="833">
        <row r="2">
          <cell r="A2">
            <v>0</v>
          </cell>
        </row>
      </sheetData>
      <sheetData sheetId="834">
        <row r="2">
          <cell r="A2">
            <v>0</v>
          </cell>
        </row>
      </sheetData>
      <sheetData sheetId="835">
        <row r="2">
          <cell r="A2">
            <v>0</v>
          </cell>
        </row>
      </sheetData>
      <sheetData sheetId="836">
        <row r="2">
          <cell r="A2">
            <v>0</v>
          </cell>
        </row>
      </sheetData>
      <sheetData sheetId="837">
        <row r="2">
          <cell r="A2">
            <v>0</v>
          </cell>
        </row>
      </sheetData>
      <sheetData sheetId="838">
        <row r="2">
          <cell r="A2">
            <v>0</v>
          </cell>
        </row>
      </sheetData>
      <sheetData sheetId="839">
        <row r="2">
          <cell r="A2">
            <v>0</v>
          </cell>
        </row>
      </sheetData>
      <sheetData sheetId="840">
        <row r="2">
          <cell r="A2">
            <v>0</v>
          </cell>
        </row>
      </sheetData>
      <sheetData sheetId="841">
        <row r="2">
          <cell r="A2">
            <v>0</v>
          </cell>
        </row>
      </sheetData>
      <sheetData sheetId="842">
        <row r="2">
          <cell r="A2">
            <v>0</v>
          </cell>
        </row>
      </sheetData>
      <sheetData sheetId="843">
        <row r="2">
          <cell r="A2">
            <v>0</v>
          </cell>
        </row>
      </sheetData>
      <sheetData sheetId="844">
        <row r="2">
          <cell r="A2">
            <v>0</v>
          </cell>
        </row>
      </sheetData>
      <sheetData sheetId="845">
        <row r="2">
          <cell r="A2">
            <v>0</v>
          </cell>
        </row>
      </sheetData>
      <sheetData sheetId="846">
        <row r="2">
          <cell r="A2">
            <v>0</v>
          </cell>
        </row>
      </sheetData>
      <sheetData sheetId="847">
        <row r="2">
          <cell r="A2">
            <v>0</v>
          </cell>
        </row>
      </sheetData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>
        <row r="2">
          <cell r="A2">
            <v>0</v>
          </cell>
        </row>
      </sheetData>
      <sheetData sheetId="852">
        <row r="2">
          <cell r="A2">
            <v>0</v>
          </cell>
        </row>
      </sheetData>
      <sheetData sheetId="853">
        <row r="2">
          <cell r="A2">
            <v>0</v>
          </cell>
        </row>
      </sheetData>
      <sheetData sheetId="854">
        <row r="2">
          <cell r="A2">
            <v>0</v>
          </cell>
        </row>
      </sheetData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2">
          <cell r="A2">
            <v>0</v>
          </cell>
        </row>
      </sheetData>
      <sheetData sheetId="876">
        <row r="2">
          <cell r="A2">
            <v>0</v>
          </cell>
        </row>
      </sheetData>
      <sheetData sheetId="877">
        <row r="2">
          <cell r="A2">
            <v>0</v>
          </cell>
        </row>
      </sheetData>
      <sheetData sheetId="878">
        <row r="2">
          <cell r="A2">
            <v>0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2">
          <cell r="A2">
            <v>0</v>
          </cell>
        </row>
      </sheetData>
      <sheetData sheetId="882">
        <row r="2">
          <cell r="A2">
            <v>0</v>
          </cell>
        </row>
      </sheetData>
      <sheetData sheetId="883">
        <row r="2">
          <cell r="A2">
            <v>0</v>
          </cell>
        </row>
      </sheetData>
      <sheetData sheetId="884">
        <row r="2">
          <cell r="A2">
            <v>0</v>
          </cell>
        </row>
      </sheetData>
      <sheetData sheetId="885">
        <row r="2">
          <cell r="A2">
            <v>0</v>
          </cell>
        </row>
      </sheetData>
      <sheetData sheetId="886">
        <row r="2">
          <cell r="A2">
            <v>0</v>
          </cell>
        </row>
      </sheetData>
      <sheetData sheetId="887">
        <row r="2">
          <cell r="A2">
            <v>0</v>
          </cell>
        </row>
      </sheetData>
      <sheetData sheetId="888">
        <row r="2">
          <cell r="A2">
            <v>0</v>
          </cell>
        </row>
      </sheetData>
      <sheetData sheetId="889">
        <row r="2">
          <cell r="A2">
            <v>0</v>
          </cell>
        </row>
      </sheetData>
      <sheetData sheetId="890">
        <row r="2">
          <cell r="A2">
            <v>0</v>
          </cell>
        </row>
      </sheetData>
      <sheetData sheetId="891">
        <row r="2">
          <cell r="A2">
            <v>0</v>
          </cell>
        </row>
      </sheetData>
      <sheetData sheetId="892">
        <row r="2">
          <cell r="A2">
            <v>0</v>
          </cell>
        </row>
      </sheetData>
      <sheetData sheetId="893">
        <row r="2">
          <cell r="A2">
            <v>0</v>
          </cell>
        </row>
      </sheetData>
      <sheetData sheetId="894">
        <row r="2">
          <cell r="A2">
            <v>0</v>
          </cell>
        </row>
      </sheetData>
      <sheetData sheetId="895">
        <row r="2">
          <cell r="A2">
            <v>0</v>
          </cell>
        </row>
      </sheetData>
      <sheetData sheetId="896">
        <row r="2">
          <cell r="A2">
            <v>0</v>
          </cell>
        </row>
      </sheetData>
      <sheetData sheetId="897">
        <row r="2">
          <cell r="A2">
            <v>0</v>
          </cell>
        </row>
      </sheetData>
      <sheetData sheetId="898">
        <row r="2">
          <cell r="A2">
            <v>0</v>
          </cell>
        </row>
      </sheetData>
      <sheetData sheetId="899">
        <row r="2">
          <cell r="A2">
            <v>0</v>
          </cell>
        </row>
      </sheetData>
      <sheetData sheetId="900">
        <row r="2">
          <cell r="A2">
            <v>0</v>
          </cell>
        </row>
      </sheetData>
      <sheetData sheetId="901">
        <row r="2">
          <cell r="A2">
            <v>0</v>
          </cell>
        </row>
      </sheetData>
      <sheetData sheetId="902">
        <row r="2">
          <cell r="A2">
            <v>0</v>
          </cell>
        </row>
      </sheetData>
      <sheetData sheetId="903">
        <row r="2">
          <cell r="A2">
            <v>0</v>
          </cell>
        </row>
      </sheetData>
      <sheetData sheetId="904">
        <row r="2">
          <cell r="A2">
            <v>0</v>
          </cell>
        </row>
      </sheetData>
      <sheetData sheetId="905">
        <row r="2">
          <cell r="A2">
            <v>0</v>
          </cell>
        </row>
      </sheetData>
      <sheetData sheetId="906">
        <row r="2">
          <cell r="A2">
            <v>0</v>
          </cell>
        </row>
      </sheetData>
      <sheetData sheetId="907">
        <row r="2">
          <cell r="A2">
            <v>0</v>
          </cell>
        </row>
      </sheetData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>
        <row r="2">
          <cell r="A2">
            <v>0</v>
          </cell>
        </row>
      </sheetData>
      <sheetData sheetId="912">
        <row r="2">
          <cell r="A2">
            <v>0</v>
          </cell>
        </row>
      </sheetData>
      <sheetData sheetId="913">
        <row r="2">
          <cell r="A2">
            <v>0</v>
          </cell>
        </row>
      </sheetData>
      <sheetData sheetId="914">
        <row r="2">
          <cell r="A2">
            <v>0</v>
          </cell>
        </row>
      </sheetData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>
        <row r="2">
          <cell r="A2">
            <v>0</v>
          </cell>
        </row>
      </sheetData>
      <sheetData sheetId="936">
        <row r="2">
          <cell r="A2">
            <v>0</v>
          </cell>
        </row>
      </sheetData>
      <sheetData sheetId="937">
        <row r="2">
          <cell r="A2">
            <v>0</v>
          </cell>
        </row>
      </sheetData>
      <sheetData sheetId="938">
        <row r="2">
          <cell r="A2">
            <v>0</v>
          </cell>
        </row>
      </sheetData>
      <sheetData sheetId="939">
        <row r="2">
          <cell r="A2">
            <v>0</v>
          </cell>
        </row>
      </sheetData>
      <sheetData sheetId="940">
        <row r="2">
          <cell r="A2">
            <v>0</v>
          </cell>
        </row>
      </sheetData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>
        <row r="2">
          <cell r="A2">
            <v>0</v>
          </cell>
        </row>
      </sheetData>
      <sheetData sheetId="994" refreshError="1"/>
      <sheetData sheetId="995" refreshError="1"/>
      <sheetData sheetId="996" refreshError="1"/>
      <sheetData sheetId="997" refreshError="1"/>
      <sheetData sheetId="99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FES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Enums"/>
      <sheetName val="XLR_NoRangeSheet"/>
      <sheetName val="SHPZ"/>
      <sheetName val="Лист13"/>
      <sheetName val="мар 2001"/>
      <sheetName val="навигация"/>
      <sheetName val="Т12"/>
      <sheetName val="Т3"/>
      <sheetName val="1997"/>
      <sheetName val="1998"/>
      <sheetName val="Заголовок"/>
      <sheetName val="Регионы"/>
      <sheetName val="Input TI"/>
      <sheetName val="Ожид ФР"/>
      <sheetName val="2006"/>
      <sheetName val="цены цехов"/>
      <sheetName val="ф сплав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НВВ котловая"/>
      <sheetName val="Расчет НВВ РСК - индексация"/>
      <sheetName val="Проверка"/>
      <sheetName val="et_union_hor"/>
      <sheetName val="et_union_ver"/>
      <sheetName val="modHyp"/>
      <sheetName val="modChange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Prov"/>
      <sheetName val="modList00"/>
      <sheetName val="modList04"/>
    </sheetNames>
    <sheetDataSet>
      <sheetData sheetId="0">
        <row r="3">
          <cell r="B3" t="str">
            <v>Версия 2.1</v>
          </cell>
        </row>
      </sheetData>
      <sheetData sheetId="1"/>
      <sheetData sheetId="2"/>
      <sheetData sheetId="3"/>
      <sheetData sheetId="4">
        <row r="8">
          <cell r="F8" t="str">
            <v>Астраханская область</v>
          </cell>
        </row>
      </sheetData>
      <sheetData sheetId="5">
        <row r="9">
          <cell r="E9" t="str">
            <v>Филиал ОАО "МРСК Юга" - "Астраханьэнерго"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">
          <cell r="I8">
            <v>2731959.8567233467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Свод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ФСК"/>
      <sheetName val="ТСО"/>
      <sheetName val="Справка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Справочно"/>
      <sheetName val="Инфо"/>
      <sheetName val="СОК накладные (ТК-Бишкек)"/>
      <sheetName val="2013б_п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Форма 12"/>
    </sheetNames>
    <sheetDataSet>
      <sheetData sheetId="0">
        <row r="1">
          <cell r="B1" t="str">
            <v>Выберите наименование ДЗО из списка</v>
          </cell>
          <cell r="D1" t="str">
            <v>Выберите наименование РСК (региона) из списка</v>
          </cell>
          <cell r="J1" t="str">
            <v>Выберите год из списка</v>
          </cell>
          <cell r="M1" t="str">
            <v>Выберите из списка</v>
          </cell>
        </row>
        <row r="2">
          <cell r="B2" t="str">
            <v>МРСК Северного Кавказа</v>
          </cell>
          <cell r="D2" t="str">
            <v>Кабардино Балкарские РС</v>
          </cell>
          <cell r="J2" t="str">
            <v>2007</v>
          </cell>
          <cell r="M2" t="str">
            <v>RAB</v>
          </cell>
        </row>
        <row r="3">
          <cell r="B3" t="str">
            <v>МРСК Центра</v>
          </cell>
          <cell r="D3" t="str">
            <v>Карачаево Черкесские РС</v>
          </cell>
          <cell r="J3" t="str">
            <v>2008</v>
          </cell>
          <cell r="M3" t="str">
            <v>Индекс</v>
          </cell>
        </row>
        <row r="4">
          <cell r="B4" t="str">
            <v>МРСК Северо-Запада</v>
          </cell>
          <cell r="D4" t="str">
            <v>Северо осетинские РС</v>
          </cell>
          <cell r="J4" t="str">
            <v>2009</v>
          </cell>
          <cell r="M4" t="str">
            <v>"Жесткий" индекс</v>
          </cell>
        </row>
        <row r="5">
          <cell r="B5" t="str">
            <v>МРСК Сибири</v>
          </cell>
          <cell r="D5" t="str">
            <v>Дагэнерго</v>
          </cell>
          <cell r="J5" t="str">
            <v>2010</v>
          </cell>
        </row>
        <row r="6">
          <cell r="B6" t="str">
            <v>МРСК Урала</v>
          </cell>
          <cell r="D6" t="str">
            <v>Ингушэнерго</v>
          </cell>
          <cell r="J6" t="str">
            <v>2011</v>
          </cell>
        </row>
        <row r="7">
          <cell r="B7" t="str">
            <v>МРСК Юга</v>
          </cell>
          <cell r="D7" t="str">
            <v>Нурэнерго*</v>
          </cell>
          <cell r="J7" t="str">
            <v>2012</v>
          </cell>
        </row>
        <row r="8">
          <cell r="B8" t="str">
            <v>МРСК Центра и Приволжья</v>
          </cell>
          <cell r="D8" t="str">
            <v>Ставропольэнерго</v>
          </cell>
          <cell r="J8" t="str">
            <v>2013</v>
          </cell>
        </row>
        <row r="9">
          <cell r="B9" t="str">
            <v>МРСК Волги</v>
          </cell>
          <cell r="D9" t="str">
            <v>Белгородэнерго</v>
          </cell>
          <cell r="J9" t="str">
            <v>2014</v>
          </cell>
        </row>
        <row r="10">
          <cell r="B10" t="str">
            <v>Московская объединённая СК</v>
          </cell>
          <cell r="D10" t="str">
            <v>Брянскэнерго</v>
          </cell>
          <cell r="J10" t="str">
            <v>2015</v>
          </cell>
        </row>
        <row r="11">
          <cell r="B11" t="str">
            <v>Ленэнерго</v>
          </cell>
          <cell r="D11" t="str">
            <v>Воронежэнерго</v>
          </cell>
          <cell r="J11" t="str">
            <v>2016</v>
          </cell>
        </row>
        <row r="12">
          <cell r="B12" t="str">
            <v>Тюменьэнерго</v>
          </cell>
          <cell r="D12" t="str">
            <v>Костромаэнерго</v>
          </cell>
          <cell r="J12" t="str">
            <v>2017</v>
          </cell>
        </row>
        <row r="13">
          <cell r="B13" t="str">
            <v>Янтарьэнерго</v>
          </cell>
          <cell r="D13" t="str">
            <v>Курскэнерго</v>
          </cell>
          <cell r="J13" t="str">
            <v>2018</v>
          </cell>
        </row>
        <row r="14">
          <cell r="B14" t="str">
            <v>Кубаньэнерго</v>
          </cell>
          <cell r="D14" t="str">
            <v>Липецкэнерго</v>
          </cell>
          <cell r="J14" t="str">
            <v>2019</v>
          </cell>
        </row>
        <row r="15">
          <cell r="B15" t="str">
            <v>Томская РК</v>
          </cell>
          <cell r="D15" t="str">
            <v>Орелэнерго</v>
          </cell>
          <cell r="J15" t="str">
            <v>2020</v>
          </cell>
        </row>
        <row r="16">
          <cell r="D16" t="str">
            <v>Смоленскэнерго</v>
          </cell>
        </row>
        <row r="17">
          <cell r="D17" t="str">
            <v>Тамбовэнерго</v>
          </cell>
        </row>
        <row r="18">
          <cell r="D18" t="str">
            <v>Тверьэнерго</v>
          </cell>
          <cell r="J18" t="str">
            <v>Кол-во лет</v>
          </cell>
        </row>
        <row r="19">
          <cell r="D19" t="str">
            <v>Ярэнерго</v>
          </cell>
          <cell r="J19" t="str">
            <v>3</v>
          </cell>
        </row>
        <row r="20">
          <cell r="D20" t="str">
            <v>Архэнерго</v>
          </cell>
          <cell r="J20" t="str">
            <v>5</v>
          </cell>
        </row>
        <row r="21">
          <cell r="D21" t="str">
            <v>Вологдаэнерго</v>
          </cell>
          <cell r="J21" t="str">
            <v>7</v>
          </cell>
        </row>
        <row r="22">
          <cell r="D22" t="str">
            <v>Карелэнерго</v>
          </cell>
          <cell r="J22" t="str">
            <v>9</v>
          </cell>
        </row>
        <row r="23">
          <cell r="D23" t="str">
            <v>Колэнерго</v>
          </cell>
        </row>
        <row r="24">
          <cell r="D24" t="str">
            <v>Комиэнерго</v>
          </cell>
        </row>
        <row r="25">
          <cell r="D25" t="str">
            <v>Новгородэнерго</v>
          </cell>
        </row>
        <row r="26">
          <cell r="D26" t="str">
            <v>Псковэнерго</v>
          </cell>
        </row>
        <row r="27">
          <cell r="D27" t="str">
            <v>Алтайэнерго</v>
          </cell>
        </row>
        <row r="28">
          <cell r="D28" t="str">
            <v>Горноалтайские ЭС</v>
          </cell>
        </row>
        <row r="29">
          <cell r="D29" t="str">
            <v>Бурятэнерго</v>
          </cell>
        </row>
        <row r="30">
          <cell r="D30" t="str">
            <v>Красноярскэнерго</v>
          </cell>
        </row>
        <row r="31">
          <cell r="D31" t="str">
            <v>Кузбассэнерго-РСК</v>
          </cell>
        </row>
        <row r="32">
          <cell r="D32" t="str">
            <v>Омскэнерго</v>
          </cell>
        </row>
        <row r="33">
          <cell r="D33" t="str">
            <v>Тываэнерго</v>
          </cell>
        </row>
        <row r="34">
          <cell r="D34" t="str">
            <v>Хакасэнерго</v>
          </cell>
        </row>
        <row r="35">
          <cell r="D35" t="str">
            <v>Читаэнерго</v>
          </cell>
        </row>
        <row r="36">
          <cell r="D36" t="str">
            <v>Пермэнерго</v>
          </cell>
        </row>
        <row r="37">
          <cell r="D37" t="str">
            <v>Свердловэнерго</v>
          </cell>
        </row>
        <row r="38">
          <cell r="D38" t="str">
            <v>Челябэнерго</v>
          </cell>
        </row>
        <row r="39">
          <cell r="D39" t="str">
            <v>Астраханьэнерго</v>
          </cell>
        </row>
        <row r="40">
          <cell r="D40" t="str">
            <v>Волгоградэнерго</v>
          </cell>
        </row>
        <row r="41">
          <cell r="D41" t="str">
            <v>Калмэнерго</v>
          </cell>
        </row>
        <row r="42">
          <cell r="D42" t="str">
            <v>Ростовэнерго</v>
          </cell>
        </row>
        <row r="43">
          <cell r="D43" t="str">
            <v>Владимирэнерго</v>
          </cell>
        </row>
        <row r="44">
          <cell r="D44" t="str">
            <v>Ивэнерго</v>
          </cell>
        </row>
        <row r="45">
          <cell r="D45" t="str">
            <v>Калугаэнерго</v>
          </cell>
        </row>
        <row r="46">
          <cell r="D46" t="str">
            <v>Кировэнерго</v>
          </cell>
        </row>
        <row r="47">
          <cell r="D47" t="str">
            <v>Мариэнерго</v>
          </cell>
        </row>
        <row r="48">
          <cell r="D48" t="str">
            <v>Нижновэнерго</v>
          </cell>
        </row>
        <row r="49">
          <cell r="D49" t="str">
            <v>Рязаньэнерго</v>
          </cell>
        </row>
        <row r="50">
          <cell r="D50" t="str">
            <v>Тулэнерго</v>
          </cell>
        </row>
        <row r="51">
          <cell r="D51" t="str">
            <v>Удмуртэнерго</v>
          </cell>
        </row>
        <row r="52">
          <cell r="D52" t="str">
            <v>Самарские РС</v>
          </cell>
        </row>
        <row r="53">
          <cell r="D53" t="str">
            <v>Саратовские РС</v>
          </cell>
        </row>
        <row r="54">
          <cell r="D54" t="str">
            <v>Ульяновские РС</v>
          </cell>
        </row>
        <row r="55">
          <cell r="D55" t="str">
            <v>Мордовэнерго</v>
          </cell>
        </row>
        <row r="56">
          <cell r="D56" t="str">
            <v>Оренбургэнерго</v>
          </cell>
        </row>
        <row r="57">
          <cell r="D57" t="str">
            <v>Пензаэнерго</v>
          </cell>
        </row>
        <row r="58">
          <cell r="D58" t="str">
            <v>Чувашэнерго</v>
          </cell>
        </row>
        <row r="59">
          <cell r="D59" t="str">
            <v>Москва</v>
          </cell>
        </row>
        <row r="60">
          <cell r="D60" t="str">
            <v>Московская область</v>
          </cell>
        </row>
        <row r="61">
          <cell r="D61" t="str">
            <v>Санкт-Петербург</v>
          </cell>
        </row>
        <row r="62">
          <cell r="D62" t="str">
            <v>Ленинградская область</v>
          </cell>
        </row>
      </sheetData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List00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6 баланс мощности"/>
      <sheetName val="НВВ РСК 2012 (I полугодие)"/>
      <sheetName val="НВВ РСК 2012 (II полугодие)"/>
      <sheetName val="НВВ РСК 2012 (II пол) с 01.11"/>
      <sheetName val="НВВ РСК 2012"/>
      <sheetName val="НВВ РСК 2012 (с 01.11)"/>
      <sheetName val="НВВ РСК 2013 (I полугодие)"/>
      <sheetName val="НВВ РСК 2013 (II полугодие)"/>
      <sheetName val="НВВ РСК 2013"/>
      <sheetName val="НВВ РСК 2014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3-2017)"/>
      <sheetName val="Расчет НВВ по RAB (2013-2017)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modUpdTemplMain"/>
      <sheetName val="AllSheetsInThisWorkbook"/>
      <sheetName val="REESTR_ORG"/>
      <sheetName val="REESTR_FILTERED"/>
      <sheetName val="modfrmReestr"/>
      <sheetName val="modProv"/>
      <sheetName val="modCommandButton"/>
      <sheetName val="modList08"/>
      <sheetName val="modList16"/>
      <sheetName val="Лист1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/>
      <sheetData sheetId="1"/>
      <sheetData sheetId="2">
        <row r="3">
          <cell r="B3" t="str">
            <v>Версия 2.2</v>
          </cell>
        </row>
      </sheetData>
      <sheetData sheetId="3"/>
      <sheetData sheetId="4"/>
      <sheetData sheetId="5"/>
      <sheetData sheetId="6">
        <row r="8">
          <cell r="F8" t="str">
            <v>Алтайский край</v>
          </cell>
        </row>
        <row r="12">
          <cell r="F12" t="str">
            <v>нет</v>
          </cell>
        </row>
      </sheetData>
      <sheetData sheetId="7">
        <row r="9">
          <cell r="E9" t="str">
            <v>Филиал ОАО "МРСК Сибири"-"Алтайэнерго"</v>
          </cell>
        </row>
      </sheetData>
      <sheetData sheetId="8"/>
      <sheetData sheetId="9"/>
      <sheetData sheetId="10">
        <row r="9">
          <cell r="P9">
            <v>0</v>
          </cell>
        </row>
      </sheetData>
      <sheetData sheetId="11">
        <row r="8">
          <cell r="P8">
            <v>0</v>
          </cell>
        </row>
      </sheetData>
      <sheetData sheetId="12">
        <row r="46">
          <cell r="J46">
            <v>22617.416499999999</v>
          </cell>
        </row>
      </sheetData>
      <sheetData sheetId="13">
        <row r="49">
          <cell r="J49">
            <v>33753.1</v>
          </cell>
        </row>
      </sheetData>
      <sheetData sheetId="14">
        <row r="22">
          <cell r="BA22">
            <v>1032.5230000000001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2012-2016</v>
          </cell>
        </row>
        <row r="6">
          <cell r="N6" t="str">
            <v>2012-2017</v>
          </cell>
        </row>
        <row r="7">
          <cell r="N7" t="str">
            <v>2013-2017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  <sheetName val="Сводная"/>
      <sheetName val="незав. Домодедово"/>
      <sheetName val="Титульный"/>
      <sheetName val="Инструкция"/>
      <sheetName val="20 25 лет непр ст"/>
      <sheetName val="Constants"/>
      <sheetName val="NIUs"/>
      <sheetName val="Списки"/>
      <sheetName val="2.Инфо"/>
      <sheetName val="Вводные_данные_систем1"/>
      <sheetName val="Вводные_данные_систем"/>
      <sheetName val="_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modListAll"/>
      <sheetName val="modfrmSecretCode"/>
      <sheetName val="modfrmDocumentPicker"/>
      <sheetName val="modListProv"/>
      <sheetName val="modList01"/>
      <sheetName val="Лог обновления"/>
      <sheetName val="Титульный"/>
      <sheetName val="Список листов"/>
      <sheetName val="Цены, тарифы и прочее"/>
      <sheetName val="Баланс ээ и эм"/>
      <sheetName val="2.1"/>
      <sheetName val="2.2"/>
      <sheetName val="2.3"/>
      <sheetName val="2.4"/>
      <sheetName val="2.5"/>
      <sheetName val="2.6"/>
      <sheetName val="2.7"/>
      <sheetName val="2.8"/>
      <sheetName val="3.1"/>
      <sheetName val="3.2"/>
      <sheetName val="3.3"/>
      <sheetName val="3.4"/>
      <sheetName val="3.5"/>
      <sheetName val="3.6"/>
      <sheetName val="3.6(1)"/>
      <sheetName val="3.7"/>
      <sheetName val="3.9"/>
      <sheetName val="3.11"/>
      <sheetName val="3.13"/>
      <sheetName val="3.15"/>
      <sheetName val="Расчет корректировок"/>
      <sheetName val="1"/>
      <sheetName val="2"/>
      <sheetName val="3"/>
      <sheetName val="Свод НВВ"/>
      <sheetName val="Библиотека документов"/>
      <sheetName val="Комментарии"/>
      <sheetName val="Проверка"/>
      <sheetName val="et_union"/>
      <sheetName val="modDocs"/>
      <sheetName val="modDocumentsAPI"/>
      <sheetName val="SELECTED_DOCS"/>
      <sheetName val="DOCS_DEPENDENCY"/>
      <sheetName val="modList13"/>
      <sheetName val="modList12"/>
      <sheetName val="modList06"/>
      <sheetName val="modList05"/>
      <sheetName val="modList09"/>
      <sheetName val="modList17"/>
      <sheetName val="modList29"/>
      <sheetName val="modHLIcons"/>
      <sheetName val="modfrmRegion"/>
      <sheetName val="modListComs"/>
      <sheetName val="REESTR_ORG"/>
      <sheetName val="REESTR_FILTERED"/>
      <sheetName val="REESTR_MO"/>
      <sheetName val="modfrmReestr"/>
      <sheetName val="modReestr"/>
      <sheetName val="TEHSHEET"/>
      <sheetName val="modfrmCheckUpdates"/>
      <sheetName val="modUpdTemplMain"/>
      <sheetName val="AllSheetsInThisWorkbook"/>
      <sheetName val="modHyp"/>
      <sheetName val="modList02"/>
      <sheetName val="modList03"/>
      <sheetName val="modList04"/>
      <sheetName val="modList08"/>
      <sheetName val="modList14"/>
      <sheetName val="modList10"/>
      <sheetName val="modList11"/>
      <sheetName val="modList27"/>
      <sheetName val="modfrmKoeff"/>
      <sheetName val="насел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8">
          <cell r="E28" t="str">
            <v>Январь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2">
          <cell r="L12">
            <v>27464336.260000002</v>
          </cell>
        </row>
      </sheetData>
      <sheetData sheetId="20" refreshError="1"/>
      <sheetData sheetId="21" refreshError="1"/>
      <sheetData sheetId="22">
        <row r="31">
          <cell r="G31">
            <v>4.38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2">
          <cell r="N2" t="str">
            <v>Январь</v>
          </cell>
          <cell r="O2">
            <v>1</v>
          </cell>
          <cell r="P2" t="str">
            <v>Январь</v>
          </cell>
        </row>
        <row r="3">
          <cell r="N3" t="str">
            <v>Февраль</v>
          </cell>
          <cell r="O3">
            <v>2</v>
          </cell>
          <cell r="P3" t="str">
            <v>Февраль</v>
          </cell>
        </row>
        <row r="4">
          <cell r="N4" t="str">
            <v>Март</v>
          </cell>
          <cell r="O4">
            <v>3</v>
          </cell>
          <cell r="P4" t="str">
            <v>Март</v>
          </cell>
        </row>
        <row r="5">
          <cell r="N5" t="str">
            <v>Апрель</v>
          </cell>
          <cell r="O5">
            <v>4</v>
          </cell>
          <cell r="P5" t="str">
            <v>Апрель</v>
          </cell>
        </row>
        <row r="6">
          <cell r="N6" t="str">
            <v>Май</v>
          </cell>
          <cell r="O6">
            <v>5</v>
          </cell>
          <cell r="P6" t="str">
            <v>Май</v>
          </cell>
        </row>
        <row r="7">
          <cell r="N7" t="str">
            <v>Июнь</v>
          </cell>
          <cell r="O7">
            <v>6</v>
          </cell>
          <cell r="P7" t="str">
            <v>Июнь</v>
          </cell>
        </row>
        <row r="8">
          <cell r="N8" t="str">
            <v>Июль</v>
          </cell>
          <cell r="O8">
            <v>7</v>
          </cell>
          <cell r="P8" t="str">
            <v>Июль</v>
          </cell>
        </row>
        <row r="9">
          <cell r="N9" t="str">
            <v>Август</v>
          </cell>
          <cell r="O9">
            <v>8</v>
          </cell>
          <cell r="P9" t="str">
            <v>Август</v>
          </cell>
        </row>
        <row r="10">
          <cell r="N10" t="str">
            <v>Сентябрь</v>
          </cell>
          <cell r="O10">
            <v>9</v>
          </cell>
          <cell r="P10" t="str">
            <v>Сентябрь</v>
          </cell>
        </row>
        <row r="11">
          <cell r="N11" t="str">
            <v>Октябрь</v>
          </cell>
          <cell r="O11">
            <v>10</v>
          </cell>
          <cell r="P11" t="str">
            <v>Октябрь</v>
          </cell>
        </row>
        <row r="12">
          <cell r="N12" t="str">
            <v>Ноябрь</v>
          </cell>
          <cell r="O12">
            <v>11</v>
          </cell>
          <cell r="P12" t="str">
            <v>Ноябрь</v>
          </cell>
        </row>
        <row r="13">
          <cell r="N13" t="str">
            <v>Декабрь</v>
          </cell>
          <cell r="O13">
            <v>12</v>
          </cell>
          <cell r="P13" t="str">
            <v>Декабрь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Раздел I. А"/>
      <sheetName val="Раздел I. Б"/>
      <sheetName val="Раздел I. В"/>
      <sheetName val="Раздел II. А"/>
      <sheetName val="Раздел II. Б"/>
      <sheetName val="Раздел III"/>
      <sheetName val="Раздел IV"/>
      <sheetName val="Комментарии"/>
      <sheetName val="Проверка"/>
      <sheetName val="Statistic"/>
      <sheetName val="TEHSHEET"/>
      <sheetName val="et_union"/>
      <sheetName val="AllSheetsInThisWorkbook"/>
      <sheetName val="modHTTP"/>
      <sheetName val="mod_01"/>
      <sheetName val="mod_11"/>
      <sheetName val="mod_12"/>
      <sheetName val="mod_13"/>
      <sheetName val="mod_21"/>
      <sheetName val="mod_22"/>
      <sheetName val="mod_31"/>
      <sheetName val="mod_41"/>
      <sheetName val="modComm"/>
      <sheetName val="modListProv"/>
      <sheetName val="modButton"/>
      <sheetName val="modInstruction"/>
      <sheetName val="REESTR_ORG"/>
      <sheetName val="modfrmCheckUpdates"/>
      <sheetName val="REESTR_MO"/>
      <sheetName val="modfrmRegion"/>
      <sheetName val="modfrmReestr"/>
      <sheetName val="modReestr"/>
      <sheetName val="modUpdTemplMain"/>
      <sheetName val="modfrmDateChoose"/>
      <sheetName val="modHyperlink"/>
    </sheetNames>
    <sheetDataSet>
      <sheetData sheetId="0"/>
      <sheetData sheetId="1"/>
      <sheetData sheetId="2">
        <row r="19">
          <cell r="G19" t="str">
            <v>ПАО  «МРСК Юга»</v>
          </cell>
        </row>
      </sheetData>
      <sheetData sheetId="3"/>
      <sheetData sheetId="4"/>
      <sheetData sheetId="5">
        <row r="18">
          <cell r="F18">
            <v>5196.1067999999996</v>
          </cell>
        </row>
      </sheetData>
      <sheetData sheetId="6">
        <row r="25">
          <cell r="I25">
            <v>39.203000000000003</v>
          </cell>
        </row>
      </sheetData>
      <sheetData sheetId="7">
        <row r="45">
          <cell r="F45">
            <v>20.914999999999999</v>
          </cell>
        </row>
      </sheetData>
      <sheetData sheetId="8">
        <row r="13">
          <cell r="F13">
            <v>131.50399999999999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Параметры"/>
      <sheetName val="TEHSHEET"/>
      <sheetName val="ээ"/>
      <sheetName val="Регионы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14б ДПН отчет"/>
      <sheetName val="16а Сводный анализ"/>
      <sheetName val="TEHSHEET"/>
      <sheetName val="Заголовок"/>
      <sheetName val="Топливо2009"/>
      <sheetName val="2009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Регионы"/>
      <sheetName val="Лист1"/>
      <sheetName val="план 2000"/>
      <sheetName val="FST5"/>
      <sheetName val="Контроль"/>
      <sheetName val="Исходные"/>
      <sheetName val="Списки"/>
      <sheetName val="29"/>
      <sheetName val="20"/>
      <sheetName val="21"/>
      <sheetName val="26"/>
      <sheetName val="27"/>
      <sheetName val="28"/>
      <sheetName val="19"/>
      <sheetName val="22"/>
      <sheetName val="ЭСО"/>
      <sheetName val="сбыт"/>
      <sheetName val="Ген. не уч. ОРЭМ"/>
      <sheetName val="Вводные данные систем"/>
      <sheetName val="База"/>
      <sheetName val="17_1"/>
      <sheetName val="P2_1"/>
      <sheetName val="P2_2"/>
      <sheetName val="Ф-1_(для_АО-энерго)"/>
      <sheetName val="Ф-2_(для_АО-энерго)"/>
      <sheetName val="план_2000"/>
      <sheetName val="Ген__не_уч__ОРЭМ"/>
      <sheetName val="Вводные_данные_систем"/>
      <sheetName val="Лист17"/>
      <sheetName val="t_настройки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10. БДР"/>
      <sheetName val="8.ОФР"/>
      <sheetName val="9. Смета затрат"/>
      <sheetName val="6.ИПР"/>
      <sheetName val="11.БДДС (ДПН)"/>
      <sheetName val="3.Программа реализации"/>
      <sheetName val="2.Оценочные показатели"/>
      <sheetName val="7.Затраты на персонал"/>
      <sheetName val="12.Прогнозный баланс"/>
      <sheetName val="TSET.NET.2009"/>
      <sheetName val="Заголовок2"/>
      <sheetName val="共機J"/>
      <sheetName val="18.2"/>
      <sheetName val="6"/>
      <sheetName val="анализ"/>
      <sheetName val="ликв акт __"/>
      <sheetName val="кредиторы __"/>
      <sheetName val="капитал __"/>
      <sheetName val="14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15">
          <cell r="G15">
            <v>1648.5738902300704</v>
          </cell>
          <cell r="L15">
            <v>1174.4970531203201</v>
          </cell>
          <cell r="M15">
            <v>2019.31682303768</v>
          </cell>
          <cell r="Q15">
            <v>2026.7442880387787</v>
          </cell>
          <cell r="R15">
            <v>1128.9960632779289</v>
          </cell>
          <cell r="V15">
            <v>2131.7444577038782</v>
          </cell>
          <cell r="W15">
            <v>1233.9960218430288</v>
          </cell>
          <cell r="AA15">
            <v>2464.4652743438992</v>
          </cell>
          <cell r="AB15">
            <v>1267.6629326561006</v>
          </cell>
        </row>
        <row r="16">
          <cell r="M16">
            <v>1300.6527614203203</v>
          </cell>
          <cell r="R16">
            <v>2286.5503949657277</v>
          </cell>
          <cell r="W16">
            <v>2391.5503535308271</v>
          </cell>
          <cell r="AB16">
            <v>2425.2172643438994</v>
          </cell>
        </row>
        <row r="17">
          <cell r="N17">
            <v>2443.1314800000005</v>
          </cell>
          <cell r="S17">
            <v>2448.8531332406001</v>
          </cell>
          <cell r="X17">
            <v>2658.8531251999998</v>
          </cell>
          <cell r="AC17">
            <v>2624.1803020000002</v>
          </cell>
        </row>
        <row r="18">
          <cell r="K18">
            <v>411.37848063999985</v>
          </cell>
          <cell r="L18">
            <v>52.336688000000002</v>
          </cell>
          <cell r="M18">
            <v>255.07233950200001</v>
          </cell>
          <cell r="P18">
            <v>816.69</v>
          </cell>
          <cell r="Q18">
            <v>69.94</v>
          </cell>
          <cell r="U18">
            <v>816.69</v>
          </cell>
          <cell r="V18">
            <v>69.94</v>
          </cell>
          <cell r="Z18">
            <v>816.69</v>
          </cell>
          <cell r="AA18">
            <v>69.94</v>
          </cell>
        </row>
        <row r="19">
          <cell r="K19">
            <v>8840.8692717180002</v>
          </cell>
          <cell r="L19">
            <v>497.89583429999999</v>
          </cell>
          <cell r="M19">
            <v>280.47815204</v>
          </cell>
          <cell r="P19">
            <v>8708.8827474379796</v>
          </cell>
          <cell r="Q19">
            <v>575</v>
          </cell>
          <cell r="R19">
            <v>534</v>
          </cell>
          <cell r="U19">
            <v>8958.8673145681787</v>
          </cell>
          <cell r="V19">
            <v>575</v>
          </cell>
          <cell r="W19">
            <v>534</v>
          </cell>
          <cell r="Z19">
            <v>9805.3712169999999</v>
          </cell>
          <cell r="AA19">
            <v>575</v>
          </cell>
          <cell r="AB19">
            <v>534</v>
          </cell>
        </row>
        <row r="20">
          <cell r="K20">
            <v>497.78821679999999</v>
          </cell>
          <cell r="L20">
            <v>23.649946</v>
          </cell>
          <cell r="Q20">
            <v>21</v>
          </cell>
          <cell r="R20">
            <v>8.5</v>
          </cell>
          <cell r="V20">
            <v>21</v>
          </cell>
          <cell r="W20">
            <v>8.5</v>
          </cell>
          <cell r="AA20">
            <v>21</v>
          </cell>
          <cell r="AB20">
            <v>8.5</v>
          </cell>
        </row>
        <row r="25">
          <cell r="F25">
            <v>2905.35</v>
          </cell>
          <cell r="G25">
            <v>66.95</v>
          </cell>
          <cell r="H25">
            <v>1070.5500200000001</v>
          </cell>
          <cell r="I25">
            <v>2000.8</v>
          </cell>
          <cell r="K25">
            <v>5493.6975269999994</v>
          </cell>
          <cell r="L25">
            <v>262.27428399999997</v>
          </cell>
          <cell r="M25">
            <v>1165.6785969999999</v>
          </cell>
          <cell r="N25">
            <v>2195.6444800000004</v>
          </cell>
          <cell r="P25">
            <v>3731.7383199999999</v>
          </cell>
          <cell r="Q25">
            <v>77.78</v>
          </cell>
          <cell r="R25">
            <v>1257.4550748292002</v>
          </cell>
          <cell r="S25">
            <v>2162.5300080406</v>
          </cell>
          <cell r="U25">
            <v>5494.7350000000006</v>
          </cell>
          <cell r="V25">
            <v>281.99</v>
          </cell>
          <cell r="W25">
            <v>1257.4549999999999</v>
          </cell>
          <cell r="X25">
            <v>2372.5299999999997</v>
          </cell>
          <cell r="Z25">
            <v>5978.3000099999999</v>
          </cell>
          <cell r="AA25">
            <v>504.41000999999994</v>
          </cell>
          <cell r="AB25">
            <v>1340.899895</v>
          </cell>
          <cell r="AC25">
            <v>2338.3003020000001</v>
          </cell>
        </row>
        <row r="29">
          <cell r="F29">
            <v>3068.4599428571428</v>
          </cell>
          <cell r="G29">
            <v>218.94</v>
          </cell>
          <cell r="K29">
            <v>875.43456600000013</v>
          </cell>
          <cell r="L29">
            <v>99.102475999999996</v>
          </cell>
          <cell r="P29">
            <v>2436.5739111000003</v>
          </cell>
          <cell r="Q29">
            <v>257.9227889</v>
          </cell>
          <cell r="R29">
            <v>0</v>
          </cell>
          <cell r="S29">
            <v>0</v>
          </cell>
          <cell r="U29">
            <v>713.57399999999996</v>
          </cell>
          <cell r="V29">
            <v>53.713000000000001</v>
          </cell>
          <cell r="W29">
            <v>0</v>
          </cell>
          <cell r="X29">
            <v>0</v>
          </cell>
        </row>
      </sheetData>
      <sheetData sheetId="6" refreshError="1">
        <row r="15">
          <cell r="G15">
            <v>182.39089999999999</v>
          </cell>
          <cell r="K15">
            <v>0</v>
          </cell>
          <cell r="L15">
            <v>115.97</v>
          </cell>
          <cell r="M15">
            <v>267.55588112887875</v>
          </cell>
          <cell r="Q15">
            <v>171.61970667181902</v>
          </cell>
          <cell r="R15">
            <v>451.69231673355705</v>
          </cell>
          <cell r="V15">
            <v>212.46791643582648</v>
          </cell>
          <cell r="W15">
            <v>509.23231698355698</v>
          </cell>
          <cell r="AA15">
            <v>147.10958210249299</v>
          </cell>
          <cell r="AB15">
            <v>443.592315983557</v>
          </cell>
        </row>
        <row r="16">
          <cell r="M16">
            <v>112.54479106952296</v>
          </cell>
          <cell r="R16">
            <v>190</v>
          </cell>
          <cell r="W16">
            <v>247.54000024999993</v>
          </cell>
          <cell r="AB16">
            <v>181.89999924999995</v>
          </cell>
        </row>
        <row r="17">
          <cell r="N17">
            <v>278.89999999999998</v>
          </cell>
          <cell r="S17">
            <v>453.01434698498502</v>
          </cell>
          <cell r="X17">
            <v>529.66434673498497</v>
          </cell>
          <cell r="AC17">
            <v>448.86434673498502</v>
          </cell>
        </row>
        <row r="18">
          <cell r="K18">
            <v>46.96101377168948</v>
          </cell>
          <cell r="L18">
            <v>5.9745077625570779</v>
          </cell>
          <cell r="M18">
            <v>29.117846975114155</v>
          </cell>
          <cell r="P18">
            <v>117</v>
          </cell>
          <cell r="Q18">
            <v>12</v>
          </cell>
          <cell r="U18">
            <v>117</v>
          </cell>
          <cell r="V18">
            <v>22</v>
          </cell>
          <cell r="Z18">
            <v>117</v>
          </cell>
          <cell r="AA18">
            <v>22</v>
          </cell>
        </row>
        <row r="19">
          <cell r="K19">
            <v>1425.193327249227</v>
          </cell>
          <cell r="L19">
            <v>78.896328140002367</v>
          </cell>
          <cell r="M19">
            <v>32.047734251141556</v>
          </cell>
          <cell r="P19">
            <v>1490.3229124301099</v>
          </cell>
          <cell r="Q19">
            <v>77</v>
          </cell>
          <cell r="R19">
            <v>72</v>
          </cell>
          <cell r="U19">
            <v>1460.46</v>
          </cell>
          <cell r="V19">
            <v>77</v>
          </cell>
          <cell r="W19">
            <v>72</v>
          </cell>
          <cell r="Z19">
            <v>1396.459998</v>
          </cell>
          <cell r="AA19">
            <v>77</v>
          </cell>
          <cell r="AB19">
            <v>72</v>
          </cell>
        </row>
        <row r="20">
          <cell r="K20">
            <v>56.825138904109593</v>
          </cell>
          <cell r="L20">
            <v>2.699765525114155</v>
          </cell>
          <cell r="Q20">
            <v>2.8</v>
          </cell>
          <cell r="R20">
            <v>1.1399999999999999</v>
          </cell>
          <cell r="V20">
            <v>2.8</v>
          </cell>
          <cell r="W20">
            <v>1.1399999999999999</v>
          </cell>
          <cell r="AA20">
            <v>2.8</v>
          </cell>
          <cell r="AB20">
            <v>1.1399999999999999</v>
          </cell>
        </row>
        <row r="21">
          <cell r="K21">
            <v>40.683821014784499</v>
          </cell>
          <cell r="L21">
            <v>18.780063094804614</v>
          </cell>
          <cell r="M21">
            <v>28.164155251141523</v>
          </cell>
          <cell r="N21">
            <v>28.251940639269403</v>
          </cell>
          <cell r="P21">
            <v>39.908100163950103</v>
          </cell>
          <cell r="Q21">
            <v>14.159583102493087</v>
          </cell>
          <cell r="R21">
            <v>43.917969748571934</v>
          </cell>
          <cell r="S21">
            <v>44.014346984985039</v>
          </cell>
          <cell r="U21">
            <v>34.758099913950062</v>
          </cell>
          <cell r="V21">
            <v>9.0095828524930504</v>
          </cell>
          <cell r="W21">
            <v>38.767969498571894</v>
          </cell>
          <cell r="X21">
            <v>38.864346734984998</v>
          </cell>
          <cell r="Z21">
            <v>34.758099913950062</v>
          </cell>
          <cell r="AA21">
            <v>9.0095828524930504</v>
          </cell>
          <cell r="AB21">
            <v>38.767969498571894</v>
          </cell>
          <cell r="AC21">
            <v>38.864346734984998</v>
          </cell>
        </row>
        <row r="25">
          <cell r="F25">
            <v>298.7824</v>
          </cell>
          <cell r="G25">
            <v>9.3000000000000007</v>
          </cell>
          <cell r="H25">
            <v>138.6797</v>
          </cell>
          <cell r="I25">
            <v>247.04920000000001</v>
          </cell>
          <cell r="K25">
            <v>964.76977778136256</v>
          </cell>
          <cell r="L25">
            <v>52.216193337358888</v>
          </cell>
          <cell r="M25">
            <v>134.20209817351596</v>
          </cell>
          <cell r="N25">
            <v>250.64434703196352</v>
          </cell>
          <cell r="P25">
            <v>618.1</v>
          </cell>
          <cell r="Q25">
            <v>15.5</v>
          </cell>
          <cell r="R25">
            <v>217.9</v>
          </cell>
          <cell r="S25">
            <v>409</v>
          </cell>
          <cell r="U25">
            <v>609.63499999999999</v>
          </cell>
          <cell r="V25">
            <v>7.0350000000000108</v>
          </cell>
          <cell r="W25">
            <v>261.48</v>
          </cell>
          <cell r="X25">
            <v>490.79999999999995</v>
          </cell>
          <cell r="Z25">
            <v>802</v>
          </cell>
          <cell r="AA25">
            <v>46</v>
          </cell>
          <cell r="AB25">
            <v>211</v>
          </cell>
          <cell r="AC25">
            <v>410</v>
          </cell>
        </row>
        <row r="29">
          <cell r="F29">
            <v>374.96420000000001</v>
          </cell>
          <cell r="G29">
            <v>27.655899999999999</v>
          </cell>
          <cell r="H29">
            <v>0</v>
          </cell>
          <cell r="I29">
            <v>0</v>
          </cell>
          <cell r="K29">
            <v>140</v>
          </cell>
          <cell r="L29">
            <v>20</v>
          </cell>
          <cell r="M29">
            <v>0</v>
          </cell>
          <cell r="N29">
            <v>0</v>
          </cell>
          <cell r="P29">
            <v>326.04000000000002</v>
          </cell>
          <cell r="Q29">
            <v>43.75</v>
          </cell>
          <cell r="U29">
            <v>211.36666666666665</v>
          </cell>
          <cell r="V29">
            <v>50.683333333333337</v>
          </cell>
        </row>
      </sheetData>
      <sheetData sheetId="7"/>
      <sheetData sheetId="8" refreshError="1"/>
      <sheetData sheetId="9" refreshError="1">
        <row r="9">
          <cell r="E9">
            <v>2805</v>
          </cell>
          <cell r="F9">
            <v>2788</v>
          </cell>
          <cell r="G9">
            <v>2818</v>
          </cell>
          <cell r="H9">
            <v>2824</v>
          </cell>
          <cell r="I9">
            <v>2831</v>
          </cell>
        </row>
        <row r="11">
          <cell r="E11">
            <v>2805</v>
          </cell>
          <cell r="F11">
            <v>2788</v>
          </cell>
          <cell r="G11">
            <v>2818</v>
          </cell>
          <cell r="H11">
            <v>2824</v>
          </cell>
          <cell r="I11">
            <v>2831</v>
          </cell>
        </row>
        <row r="13">
          <cell r="E13">
            <v>2805</v>
          </cell>
          <cell r="F13">
            <v>2788</v>
          </cell>
          <cell r="G13">
            <v>2818</v>
          </cell>
          <cell r="H13">
            <v>2824</v>
          </cell>
          <cell r="I13">
            <v>2831</v>
          </cell>
        </row>
        <row r="16">
          <cell r="E16">
            <v>2805</v>
          </cell>
          <cell r="F16">
            <v>2788</v>
          </cell>
          <cell r="G16">
            <v>2818</v>
          </cell>
          <cell r="H16">
            <v>2824</v>
          </cell>
          <cell r="I16">
            <v>2831</v>
          </cell>
        </row>
        <row r="18">
          <cell r="E18">
            <v>2425.8440000000001</v>
          </cell>
          <cell r="F18">
            <v>2425.8440000000001</v>
          </cell>
          <cell r="G18">
            <v>3112.53</v>
          </cell>
          <cell r="H18">
            <v>3253.6169999999997</v>
          </cell>
          <cell r="I18">
            <v>3191.2991999999999</v>
          </cell>
        </row>
        <row r="20">
          <cell r="E20">
            <v>3.04</v>
          </cell>
          <cell r="F20">
            <v>3.0789499999999999</v>
          </cell>
          <cell r="G20">
            <v>3.04</v>
          </cell>
          <cell r="H20">
            <v>3.1299934811011867</v>
          </cell>
          <cell r="I20">
            <v>3.2</v>
          </cell>
        </row>
        <row r="23">
          <cell r="E23">
            <v>12.5</v>
          </cell>
          <cell r="F23">
            <v>13.7</v>
          </cell>
          <cell r="G23">
            <v>12.5</v>
          </cell>
          <cell r="H23">
            <v>11.57</v>
          </cell>
          <cell r="I23">
            <v>13.64</v>
          </cell>
        </row>
        <row r="26">
          <cell r="E26">
            <v>50</v>
          </cell>
          <cell r="F26">
            <v>62</v>
          </cell>
          <cell r="G26">
            <v>65</v>
          </cell>
          <cell r="H26">
            <v>68.510000000000005</v>
          </cell>
          <cell r="I26">
            <v>75</v>
          </cell>
        </row>
        <row r="29">
          <cell r="E29">
            <v>21.4</v>
          </cell>
          <cell r="F29">
            <v>19.149999999999999</v>
          </cell>
          <cell r="G29">
            <v>15</v>
          </cell>
          <cell r="H29">
            <v>16.53</v>
          </cell>
          <cell r="I29">
            <v>18.77</v>
          </cell>
        </row>
        <row r="32">
          <cell r="E32">
            <v>10</v>
          </cell>
          <cell r="F32">
            <v>23.206</v>
          </cell>
          <cell r="G32">
            <v>12.531808</v>
          </cell>
          <cell r="H32">
            <v>14.05</v>
          </cell>
          <cell r="I32">
            <v>33</v>
          </cell>
        </row>
        <row r="34">
          <cell r="B34" t="str">
            <v>Выплаты прочие:</v>
          </cell>
        </row>
        <row r="35">
          <cell r="E35">
            <v>13.905727000000001</v>
          </cell>
          <cell r="F35">
            <v>40.692380999999997</v>
          </cell>
          <cell r="H35">
            <v>11.387369</v>
          </cell>
          <cell r="I35">
            <v>4.0000160571481267</v>
          </cell>
        </row>
        <row r="37">
          <cell r="B37" t="str">
            <v>Выплаты &lt;______________&gt;:</v>
          </cell>
        </row>
        <row r="47">
          <cell r="F47">
            <v>6507.4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10" refreshError="1">
        <row r="9">
          <cell r="E9">
            <v>619973</v>
          </cell>
          <cell r="J9">
            <v>48772815</v>
          </cell>
        </row>
        <row r="13">
          <cell r="E13">
            <v>4231279</v>
          </cell>
          <cell r="F13">
            <v>4301190.36093025</v>
          </cell>
          <cell r="G13">
            <v>5709375</v>
          </cell>
          <cell r="H13">
            <v>4949064.5141820209</v>
          </cell>
        </row>
        <row r="14">
          <cell r="E14">
            <v>140971</v>
          </cell>
          <cell r="F14">
            <v>143300.19513501669</v>
          </cell>
          <cell r="G14">
            <v>81902</v>
          </cell>
          <cell r="H14">
            <v>171884.59261751676</v>
          </cell>
        </row>
        <row r="15">
          <cell r="E15">
            <v>61052</v>
          </cell>
          <cell r="F15">
            <v>62060.732444141264</v>
          </cell>
          <cell r="G15">
            <v>207614.8</v>
          </cell>
          <cell r="H15">
            <v>151927.14725003205</v>
          </cell>
        </row>
        <row r="16">
          <cell r="E16">
            <v>11482</v>
          </cell>
          <cell r="F16">
            <v>11671.711490592117</v>
          </cell>
          <cell r="G16">
            <v>70246.2</v>
          </cell>
          <cell r="H16">
            <v>47058.745950430515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E18">
            <v>127312</v>
          </cell>
          <cell r="F18">
            <v>127614</v>
          </cell>
          <cell r="G18">
            <v>135736</v>
          </cell>
          <cell r="H18">
            <v>131790</v>
          </cell>
        </row>
        <row r="19">
          <cell r="E19">
            <v>1946</v>
          </cell>
          <cell r="F19">
            <v>1946</v>
          </cell>
          <cell r="G19">
            <v>4980</v>
          </cell>
          <cell r="H19">
            <v>4058.6957483260062</v>
          </cell>
        </row>
        <row r="20">
          <cell r="E20">
            <v>13827</v>
          </cell>
          <cell r="F20">
            <v>15087</v>
          </cell>
          <cell r="G20">
            <v>27741</v>
          </cell>
          <cell r="H20">
            <v>21252.304251673995</v>
          </cell>
        </row>
        <row r="21">
          <cell r="E21">
            <v>35630</v>
          </cell>
          <cell r="F21">
            <v>35671</v>
          </cell>
          <cell r="G21">
            <v>92194</v>
          </cell>
          <cell r="H21">
            <v>35377</v>
          </cell>
        </row>
        <row r="24">
          <cell r="E24">
            <v>24855</v>
          </cell>
          <cell r="F24">
            <v>43988</v>
          </cell>
          <cell r="G24">
            <v>0</v>
          </cell>
          <cell r="H24">
            <v>0</v>
          </cell>
        </row>
        <row r="25">
          <cell r="E25">
            <v>6140</v>
          </cell>
          <cell r="F25">
            <v>10751.485281773113</v>
          </cell>
          <cell r="G25">
            <v>67300</v>
          </cell>
          <cell r="H25">
            <v>67300</v>
          </cell>
        </row>
        <row r="26">
          <cell r="E26">
            <v>786439.91399999999</v>
          </cell>
          <cell r="F26">
            <v>1377100.5147182269</v>
          </cell>
          <cell r="G26">
            <v>2970778.2</v>
          </cell>
          <cell r="H26">
            <v>2970778.2</v>
          </cell>
        </row>
        <row r="28">
          <cell r="E28">
            <v>155620</v>
          </cell>
          <cell r="F28">
            <v>648181.23631680617</v>
          </cell>
          <cell r="G28">
            <v>419000</v>
          </cell>
          <cell r="H28">
            <v>419000</v>
          </cell>
        </row>
        <row r="29">
          <cell r="E29">
            <v>6866</v>
          </cell>
          <cell r="F29">
            <v>28597.946077311346</v>
          </cell>
          <cell r="G29">
            <v>5000</v>
          </cell>
          <cell r="H29">
            <v>5000</v>
          </cell>
        </row>
        <row r="30">
          <cell r="E30">
            <v>21586</v>
          </cell>
          <cell r="F30">
            <v>89909.010198782795</v>
          </cell>
          <cell r="G30">
            <v>459443</v>
          </cell>
          <cell r="H30">
            <v>459443</v>
          </cell>
        </row>
        <row r="31">
          <cell r="E31">
            <v>8500</v>
          </cell>
          <cell r="F31">
            <v>35403.807407099681</v>
          </cell>
          <cell r="G31">
            <v>3000</v>
          </cell>
          <cell r="H31">
            <v>3000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E33">
            <v>32500</v>
          </cell>
          <cell r="F33">
            <v>31848</v>
          </cell>
          <cell r="G33">
            <v>0</v>
          </cell>
          <cell r="H33">
            <v>0</v>
          </cell>
        </row>
        <row r="34">
          <cell r="E34">
            <v>1537</v>
          </cell>
          <cell r="F34">
            <v>2437.3332201634885</v>
          </cell>
          <cell r="G34">
            <v>0</v>
          </cell>
          <cell r="H34">
            <v>0</v>
          </cell>
        </row>
        <row r="35">
          <cell r="E35">
            <v>7050</v>
          </cell>
          <cell r="F35">
            <v>7112.6667798365115</v>
          </cell>
          <cell r="G35">
            <v>0</v>
          </cell>
          <cell r="H35">
            <v>0</v>
          </cell>
        </row>
        <row r="36">
          <cell r="E36">
            <v>50990</v>
          </cell>
          <cell r="F36">
            <v>242</v>
          </cell>
          <cell r="G36">
            <v>0</v>
          </cell>
          <cell r="H36">
            <v>0</v>
          </cell>
        </row>
        <row r="39">
          <cell r="E39">
            <v>0</v>
          </cell>
          <cell r="F39">
            <v>4713</v>
          </cell>
          <cell r="G39">
            <v>0</v>
          </cell>
          <cell r="H39">
            <v>0</v>
          </cell>
        </row>
        <row r="40">
          <cell r="E40">
            <v>0</v>
          </cell>
          <cell r="F40">
            <v>617.95096159855495</v>
          </cell>
          <cell r="G40">
            <v>0</v>
          </cell>
          <cell r="H40">
            <v>0</v>
          </cell>
        </row>
        <row r="41">
          <cell r="E41">
            <v>0</v>
          </cell>
          <cell r="F41">
            <v>79150.049038401441</v>
          </cell>
          <cell r="G41">
            <v>0</v>
          </cell>
          <cell r="H41">
            <v>0</v>
          </cell>
        </row>
      </sheetData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>
        <row r="4">
          <cell r="C4" t="str">
            <v>31 декабря</v>
          </cell>
          <cell r="D4" t="str">
            <v>2007г.</v>
          </cell>
        </row>
        <row r="7">
          <cell r="C7" t="str">
            <v>ОАО "Белгородэнерго"</v>
          </cell>
        </row>
        <row r="8">
          <cell r="C8" t="str">
            <v>______________3123117903______________________________</v>
          </cell>
        </row>
        <row r="9">
          <cell r="C9" t="str">
            <v>оказание услуг по передаче и распределению электрической энергии</v>
          </cell>
        </row>
        <row r="10">
          <cell r="C10" t="str">
            <v>Открытое акционерное общество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г. Белгород, ул. Преображенская, 42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  <cell r="D23">
            <v>148</v>
          </cell>
          <cell r="E23">
            <v>12836</v>
          </cell>
        </row>
        <row r="24">
          <cell r="C24" t="str">
            <v>120</v>
          </cell>
          <cell r="D24">
            <v>7527380</v>
          </cell>
          <cell r="E24">
            <v>9062549</v>
          </cell>
        </row>
        <row r="25">
          <cell r="C25" t="str">
            <v>130</v>
          </cell>
          <cell r="D25">
            <v>23565</v>
          </cell>
          <cell r="E25">
            <v>47076</v>
          </cell>
        </row>
        <row r="26">
          <cell r="C26" t="str">
            <v>135</v>
          </cell>
          <cell r="D26">
            <v>0</v>
          </cell>
          <cell r="E26">
            <v>0</v>
          </cell>
        </row>
        <row r="27">
          <cell r="C27" t="str">
            <v>140</v>
          </cell>
          <cell r="D27">
            <v>25290</v>
          </cell>
          <cell r="E27">
            <v>0</v>
          </cell>
        </row>
        <row r="28">
          <cell r="C28" t="str">
            <v>145</v>
          </cell>
          <cell r="D28">
            <v>3996</v>
          </cell>
          <cell r="E28">
            <v>2709</v>
          </cell>
        </row>
        <row r="29">
          <cell r="C29" t="str">
            <v>150</v>
          </cell>
          <cell r="D29">
            <v>0</v>
          </cell>
          <cell r="E29">
            <v>0</v>
          </cell>
        </row>
        <row r="30">
          <cell r="C30" t="str">
            <v>190</v>
          </cell>
          <cell r="D30">
            <v>7580379</v>
          </cell>
          <cell r="E30">
            <v>9125170</v>
          </cell>
        </row>
        <row r="32">
          <cell r="C32" t="str">
            <v>210</v>
          </cell>
          <cell r="D32">
            <v>77366</v>
          </cell>
          <cell r="E32">
            <v>159066</v>
          </cell>
        </row>
        <row r="34">
          <cell r="D34">
            <v>50924</v>
          </cell>
          <cell r="E34">
            <v>75654</v>
          </cell>
        </row>
        <row r="35">
          <cell r="D35">
            <v>0</v>
          </cell>
          <cell r="E35">
            <v>0</v>
          </cell>
        </row>
        <row r="36">
          <cell r="D36">
            <v>0</v>
          </cell>
          <cell r="E36">
            <v>0</v>
          </cell>
        </row>
        <row r="37">
          <cell r="D37">
            <v>11389</v>
          </cell>
          <cell r="E37">
            <v>11406</v>
          </cell>
        </row>
        <row r="38">
          <cell r="D38">
            <v>0</v>
          </cell>
          <cell r="E38">
            <v>0</v>
          </cell>
        </row>
        <row r="39">
          <cell r="D39">
            <v>15053</v>
          </cell>
          <cell r="E39">
            <v>72006</v>
          </cell>
        </row>
        <row r="40">
          <cell r="D40">
            <v>0</v>
          </cell>
          <cell r="E40">
            <v>0</v>
          </cell>
        </row>
        <row r="41">
          <cell r="C41" t="str">
            <v>220</v>
          </cell>
          <cell r="D41">
            <v>2030</v>
          </cell>
          <cell r="E41">
            <v>6825</v>
          </cell>
        </row>
        <row r="42">
          <cell r="C42">
            <v>230</v>
          </cell>
          <cell r="D42">
            <v>1794</v>
          </cell>
          <cell r="E42">
            <v>1791</v>
          </cell>
        </row>
        <row r="43">
          <cell r="D43">
            <v>0</v>
          </cell>
          <cell r="E43">
            <v>0</v>
          </cell>
        </row>
        <row r="44">
          <cell r="C44" t="str">
            <v>240</v>
          </cell>
          <cell r="D44">
            <v>235751</v>
          </cell>
          <cell r="E44">
            <v>388374</v>
          </cell>
        </row>
        <row r="45">
          <cell r="D45">
            <v>174152</v>
          </cell>
          <cell r="E45">
            <v>301347</v>
          </cell>
        </row>
        <row r="46">
          <cell r="C46" t="str">
            <v>250</v>
          </cell>
          <cell r="D46">
            <v>0</v>
          </cell>
          <cell r="E46">
            <v>0</v>
          </cell>
        </row>
        <row r="47">
          <cell r="C47" t="str">
            <v>260</v>
          </cell>
          <cell r="D47">
            <v>579</v>
          </cell>
          <cell r="E47">
            <v>4038</v>
          </cell>
        </row>
        <row r="48">
          <cell r="C48" t="str">
            <v>270</v>
          </cell>
          <cell r="D48">
            <v>0</v>
          </cell>
          <cell r="E48">
            <v>0</v>
          </cell>
        </row>
        <row r="49">
          <cell r="C49" t="str">
            <v>290</v>
          </cell>
          <cell r="D49">
            <v>317520</v>
          </cell>
          <cell r="E49">
            <v>560094</v>
          </cell>
        </row>
        <row r="50">
          <cell r="C50" t="str">
            <v>300</v>
          </cell>
          <cell r="D50">
            <v>7897899</v>
          </cell>
          <cell r="E50">
            <v>9685264</v>
          </cell>
        </row>
        <row r="54">
          <cell r="C54" t="str">
            <v>2</v>
          </cell>
        </row>
        <row r="56">
          <cell r="C56" t="str">
            <v>410</v>
          </cell>
          <cell r="D56">
            <v>4363768</v>
          </cell>
          <cell r="E56">
            <v>4363768</v>
          </cell>
        </row>
        <row r="57">
          <cell r="D57">
            <v>0</v>
          </cell>
          <cell r="E57">
            <v>0</v>
          </cell>
        </row>
        <row r="58">
          <cell r="C58" t="str">
            <v>420</v>
          </cell>
          <cell r="D58">
            <v>1385273</v>
          </cell>
          <cell r="E58">
            <v>1382383</v>
          </cell>
        </row>
        <row r="59">
          <cell r="C59" t="str">
            <v>430</v>
          </cell>
          <cell r="D59">
            <v>18802</v>
          </cell>
          <cell r="E59">
            <v>44349</v>
          </cell>
        </row>
        <row r="61">
          <cell r="D61">
            <v>18802</v>
          </cell>
          <cell r="E61">
            <v>44349</v>
          </cell>
        </row>
        <row r="62">
          <cell r="D62">
            <v>0</v>
          </cell>
          <cell r="E62">
            <v>0</v>
          </cell>
        </row>
        <row r="63">
          <cell r="C63" t="str">
            <v>470</v>
          </cell>
          <cell r="D63">
            <v>888293</v>
          </cell>
          <cell r="E63">
            <v>2148680</v>
          </cell>
        </row>
        <row r="64">
          <cell r="C64" t="str">
            <v>490</v>
          </cell>
          <cell r="D64">
            <v>6656136</v>
          </cell>
          <cell r="E64">
            <v>7939180</v>
          </cell>
        </row>
        <row r="66">
          <cell r="C66" t="str">
            <v>510</v>
          </cell>
          <cell r="D66">
            <v>342981</v>
          </cell>
          <cell r="E66">
            <v>983143</v>
          </cell>
        </row>
        <row r="67">
          <cell r="C67" t="str">
            <v>515</v>
          </cell>
          <cell r="D67">
            <v>268772</v>
          </cell>
          <cell r="E67">
            <v>351974</v>
          </cell>
        </row>
        <row r="68">
          <cell r="C68" t="str">
            <v>520</v>
          </cell>
          <cell r="D68">
            <v>0</v>
          </cell>
          <cell r="E68">
            <v>0</v>
          </cell>
        </row>
        <row r="69">
          <cell r="C69" t="str">
            <v>590</v>
          </cell>
          <cell r="D69">
            <v>611753</v>
          </cell>
          <cell r="E69">
            <v>1335117</v>
          </cell>
        </row>
        <row r="71">
          <cell r="C71" t="str">
            <v>610</v>
          </cell>
          <cell r="D71">
            <v>252211</v>
          </cell>
          <cell r="E71">
            <v>0</v>
          </cell>
        </row>
        <row r="72">
          <cell r="C72" t="str">
            <v>620</v>
          </cell>
          <cell r="D72">
            <v>363404</v>
          </cell>
          <cell r="E72">
            <v>398548</v>
          </cell>
        </row>
        <row r="74">
          <cell r="C74" t="str">
            <v>621</v>
          </cell>
          <cell r="D74">
            <v>122426</v>
          </cell>
          <cell r="E74">
            <v>220033</v>
          </cell>
        </row>
        <row r="75">
          <cell r="C75" t="str">
            <v>624</v>
          </cell>
          <cell r="D75">
            <v>20773</v>
          </cell>
          <cell r="E75">
            <v>23443</v>
          </cell>
        </row>
        <row r="76">
          <cell r="C76" t="str">
            <v>625</v>
          </cell>
          <cell r="D76">
            <v>6909</v>
          </cell>
          <cell r="E76">
            <v>7355</v>
          </cell>
        </row>
        <row r="77">
          <cell r="C77" t="str">
            <v>626</v>
          </cell>
          <cell r="D77">
            <v>45819</v>
          </cell>
          <cell r="E77">
            <v>79266</v>
          </cell>
        </row>
        <row r="78">
          <cell r="D78">
            <v>167477</v>
          </cell>
          <cell r="E78">
            <v>68451</v>
          </cell>
        </row>
        <row r="79">
          <cell r="C79">
            <v>630</v>
          </cell>
          <cell r="D79">
            <v>0</v>
          </cell>
          <cell r="E79">
            <v>0</v>
          </cell>
        </row>
        <row r="80">
          <cell r="C80">
            <v>640</v>
          </cell>
          <cell r="D80">
            <v>14395</v>
          </cell>
          <cell r="E80">
            <v>12419</v>
          </cell>
        </row>
        <row r="81">
          <cell r="C81">
            <v>650</v>
          </cell>
          <cell r="D81">
            <v>0</v>
          </cell>
          <cell r="E81">
            <v>0</v>
          </cell>
        </row>
        <row r="82">
          <cell r="C82">
            <v>660</v>
          </cell>
          <cell r="D82">
            <v>0</v>
          </cell>
          <cell r="E82">
            <v>0</v>
          </cell>
        </row>
        <row r="83">
          <cell r="C83" t="str">
            <v>690</v>
          </cell>
          <cell r="D83">
            <v>630010</v>
          </cell>
          <cell r="E83">
            <v>410967</v>
          </cell>
        </row>
        <row r="84">
          <cell r="C84" t="str">
            <v>700</v>
          </cell>
          <cell r="D84">
            <v>7897899</v>
          </cell>
          <cell r="E84">
            <v>9685264</v>
          </cell>
        </row>
        <row r="86">
          <cell r="C86">
            <v>910</v>
          </cell>
        </row>
        <row r="87">
          <cell r="C87">
            <v>911</v>
          </cell>
        </row>
        <row r="88">
          <cell r="C88" t="str">
            <v>920</v>
          </cell>
        </row>
        <row r="89">
          <cell r="C89" t="str">
            <v>930</v>
          </cell>
        </row>
        <row r="90">
          <cell r="C90">
            <v>940</v>
          </cell>
        </row>
        <row r="91">
          <cell r="C91" t="str">
            <v>950</v>
          </cell>
        </row>
        <row r="92">
          <cell r="C92">
            <v>960</v>
          </cell>
        </row>
        <row r="93">
          <cell r="C93" t="str">
            <v>970</v>
          </cell>
        </row>
        <row r="94">
          <cell r="C94" t="str">
            <v>980</v>
          </cell>
        </row>
        <row r="95">
          <cell r="C95" t="str">
            <v>995</v>
          </cell>
        </row>
      </sheetData>
      <sheetData sheetId="18" refreshError="1">
        <row r="5">
          <cell r="C5" t="str">
            <v>31 декабря</v>
          </cell>
        </row>
        <row r="8">
          <cell r="C8" t="str">
            <v>ОАО "Белгородэнерго"</v>
          </cell>
        </row>
        <row r="9">
          <cell r="C9" t="str">
            <v>______________3123117903______________________________</v>
          </cell>
        </row>
        <row r="10">
          <cell r="C10" t="str">
            <v>оказание услуг по передаче и распределению электрической энергии</v>
          </cell>
        </row>
        <row r="11">
          <cell r="C11" t="str">
            <v>Открытое акционерное общество</v>
          </cell>
        </row>
        <row r="12">
          <cell r="A12" t="str">
            <v>_________________________________________________________________________________________________</v>
          </cell>
        </row>
        <row r="21">
          <cell r="C21" t="str">
            <v>010</v>
          </cell>
          <cell r="D21">
            <v>6952788</v>
          </cell>
          <cell r="E21">
            <v>4524926</v>
          </cell>
        </row>
        <row r="22">
          <cell r="C22" t="str">
            <v>020</v>
          </cell>
          <cell r="D22">
            <v>-4328399</v>
          </cell>
          <cell r="E22">
            <v>-4151368</v>
          </cell>
        </row>
        <row r="23">
          <cell r="C23" t="str">
            <v>029</v>
          </cell>
          <cell r="D23">
            <v>2624389</v>
          </cell>
          <cell r="E23">
            <v>373558</v>
          </cell>
        </row>
        <row r="24">
          <cell r="C24" t="str">
            <v>030</v>
          </cell>
          <cell r="D24">
            <v>0</v>
          </cell>
          <cell r="E24">
            <v>0</v>
          </cell>
        </row>
        <row r="25">
          <cell r="C25" t="str">
            <v>040</v>
          </cell>
          <cell r="D25">
            <v>-634212</v>
          </cell>
          <cell r="E25">
            <v>0</v>
          </cell>
        </row>
        <row r="26">
          <cell r="C26" t="str">
            <v>050</v>
          </cell>
          <cell r="D26">
            <v>1990177</v>
          </cell>
          <cell r="E26">
            <v>373558</v>
          </cell>
        </row>
        <row r="28">
          <cell r="C28" t="str">
            <v>060</v>
          </cell>
          <cell r="D28">
            <v>720</v>
          </cell>
          <cell r="E28">
            <v>230</v>
          </cell>
        </row>
        <row r="29">
          <cell r="C29" t="str">
            <v>070</v>
          </cell>
          <cell r="D29">
            <v>-53948</v>
          </cell>
          <cell r="E29">
            <v>-24201</v>
          </cell>
        </row>
        <row r="30">
          <cell r="C30" t="str">
            <v>080</v>
          </cell>
          <cell r="D30">
            <v>1563</v>
          </cell>
          <cell r="E30">
            <v>89</v>
          </cell>
        </row>
        <row r="31">
          <cell r="C31" t="str">
            <v>090</v>
          </cell>
          <cell r="D31">
            <v>278416</v>
          </cell>
          <cell r="E31">
            <v>600797</v>
          </cell>
        </row>
        <row r="32">
          <cell r="C32" t="str">
            <v>100</v>
          </cell>
          <cell r="D32">
            <v>-220178</v>
          </cell>
          <cell r="E32">
            <v>-160045</v>
          </cell>
        </row>
        <row r="34">
          <cell r="C34" t="str">
            <v>143</v>
          </cell>
          <cell r="D34">
            <v>-1237</v>
          </cell>
          <cell r="E34">
            <v>-5</v>
          </cell>
        </row>
        <row r="35">
          <cell r="C35" t="str">
            <v>144</v>
          </cell>
          <cell r="D35">
            <v>-83987</v>
          </cell>
          <cell r="E35">
            <v>-56659</v>
          </cell>
        </row>
        <row r="36">
          <cell r="C36" t="str">
            <v>145</v>
          </cell>
          <cell r="D36">
            <v>-499516</v>
          </cell>
          <cell r="E36">
            <v>-225845</v>
          </cell>
        </row>
        <row r="40">
          <cell r="C40" t="str">
            <v>200</v>
          </cell>
          <cell r="D40">
            <v>105520</v>
          </cell>
          <cell r="E40">
            <v>92806</v>
          </cell>
        </row>
        <row r="41">
          <cell r="C41" t="str">
            <v>201</v>
          </cell>
          <cell r="D41">
            <v>1418.71</v>
          </cell>
          <cell r="E41">
            <v>513.07000000000005</v>
          </cell>
        </row>
        <row r="42">
          <cell r="C42" t="str">
            <v>202</v>
          </cell>
          <cell r="D42">
            <v>1418.71</v>
          </cell>
          <cell r="E42">
            <v>513.07000000000005</v>
          </cell>
        </row>
        <row r="52">
          <cell r="D52">
            <v>1911</v>
          </cell>
          <cell r="E52">
            <v>10</v>
          </cell>
          <cell r="F52">
            <v>0</v>
          </cell>
          <cell r="G52">
            <v>0</v>
          </cell>
        </row>
        <row r="53">
          <cell r="D53">
            <v>3100</v>
          </cell>
          <cell r="E53">
            <v>1813</v>
          </cell>
          <cell r="F53">
            <v>29</v>
          </cell>
          <cell r="G53">
            <v>103</v>
          </cell>
        </row>
        <row r="54">
          <cell r="D54">
            <v>0</v>
          </cell>
          <cell r="E54">
            <v>50</v>
          </cell>
          <cell r="F54">
            <v>0</v>
          </cell>
          <cell r="G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</row>
      </sheetData>
      <sheetData sheetId="19" refreshError="1">
        <row r="6">
          <cell r="C6" t="str">
            <v>Алтайский край</v>
          </cell>
          <cell r="K6" t="str">
            <v>Предложение организации</v>
          </cell>
        </row>
        <row r="7">
          <cell r="C7" t="str">
            <v>Амурская область</v>
          </cell>
          <cell r="K7" t="str">
            <v>Предложение регионального регулятора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4б ДПН отчет"/>
      <sheetName val="16а Сводный анализ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азница по процентам"/>
    </sheetNames>
    <definedNames>
      <definedName name="___dtk7" refersTo="#ССЫЛКА!"/>
      <definedName name="__dtk7" refersTo="#ССЫЛКА!"/>
      <definedName name="_dtk7" refersTo="#ССЫЛКА!"/>
      <definedName name="cgf" refersTo="#ССЫЛКА!"/>
      <definedName name="cgfghf" refersTo="#ССЫЛКА!"/>
      <definedName name="dltdy" refersTo="#ССЫЛКА!"/>
      <definedName name="dt" refersTo="#ССЫЛКА!"/>
      <definedName name="dtk" refersTo="#ССЫЛКА!"/>
      <definedName name="dtulk" refersTo="#ССЫЛКА!"/>
      <definedName name="dtyltd" refersTo="#ССЫЛКА!"/>
      <definedName name="dzgnm" refersTo="#ССЫЛКА!"/>
      <definedName name="esut" refersTo="#ССЫЛКА!"/>
      <definedName name="fgm" refersTo="#ССЫЛКА!"/>
      <definedName name="frtju" refersTo="#ССЫЛКА!"/>
      <definedName name="gf" refersTo="#ССЫЛКА!"/>
      <definedName name="gfj" refersTo="#ССЫЛКА!"/>
      <definedName name="gfjgf" refersTo="#ССЫЛКА!"/>
      <definedName name="gfjgfj" refersTo="#ССЫЛКА!"/>
      <definedName name="gfjjgf" refersTo="#ССЫЛКА!"/>
      <definedName name="ghd" refersTo="#ССЫЛКА!"/>
      <definedName name="ghfghd" refersTo="#ССЫЛКА!"/>
      <definedName name="ghfs" refersTo="#ССЫЛКА!"/>
      <definedName name="ghgjgh" refersTo="#ССЫЛКА!"/>
      <definedName name="ghjg" refersTo="#ССЫЛКА!"/>
      <definedName name="ghjghf" refersTo="#ССЫЛКА!"/>
      <definedName name="ghk" refersTo="#ССЫЛКА!"/>
      <definedName name="gj" refersTo="#ССЫЛКА!"/>
      <definedName name="gjkj" refersTo="#ССЫЛКА!"/>
      <definedName name="gjkl" refersTo="#ССЫЛКА!"/>
      <definedName name="gk" refersTo="#ССЫЛКА!"/>
      <definedName name="gkj" refersTo="#ССЫЛКА!"/>
      <definedName name="gvnhdf" refersTo="#ССЫЛКА!"/>
      <definedName name="hf" refersTo="#ССЫЛКА!"/>
      <definedName name="hfhf" refersTo="#ССЫЛКА!"/>
      <definedName name="hfk" refersTo="#ССЫЛКА!"/>
      <definedName name="hfkf" refersTo="#ССЫЛКА!"/>
      <definedName name="hfkfh" refersTo="#ССЫЛКА!"/>
      <definedName name="jcd" refersTo="#ССЫЛКА!"/>
      <definedName name="jgg" refersTo="#ССЫЛКА!"/>
      <definedName name="jghfghd" refersTo="#ССЫЛКА!"/>
      <definedName name="jghjghjhk" refersTo="#ССЫЛКА!"/>
      <definedName name="jghjygsf" refersTo="#ССЫЛКА!"/>
      <definedName name="jhmjh" refersTo="#ССЫЛКА!"/>
      <definedName name="jyh" refersTo="#ССЫЛКА!"/>
      <definedName name="kfh" refersTo="#ССЫЛКА!"/>
      <definedName name="kh" refersTo="#ССЫЛКА!"/>
      <definedName name="khf" refersTo="#ССЫЛКА!"/>
      <definedName name="ktkll" refersTo="#ССЫЛКА!"/>
      <definedName name="lhj" refersTo="#ССЫЛКА!"/>
      <definedName name="lldt6" refersTo="#ССЫЛКА!"/>
      <definedName name="lu" refersTo="#ССЫЛКА!"/>
      <definedName name="rj" refersTo="#ССЫЛКА!"/>
      <definedName name="rty" refersTo="#ССЫЛКА!"/>
      <definedName name="s" refersTo="#ССЫЛКА!"/>
      <definedName name="s4r6" refersTo="#ССЫЛКА!"/>
      <definedName name="sddfjgh" refersTo="#ССЫЛКА!"/>
      <definedName name="sdk" refersTo="#ССЫЛКА!"/>
      <definedName name="seuj" refersTo="#ССЫЛКА!"/>
      <definedName name="si" refersTo="#ССЫЛКА!"/>
      <definedName name="sks5rk" refersTo="#ССЫЛКА!"/>
      <definedName name="sri" refersTo="#ССЫЛКА!"/>
      <definedName name="srtksr" refersTo="#ССЫЛКА!"/>
      <definedName name="su" refersTo="#ССЫЛКА!"/>
      <definedName name="tdkltuls" refersTo="#ССЫЛКА!"/>
      <definedName name="tu" refersTo="#ССЫЛКА!"/>
      <definedName name="tuklyl" refersTo="#ССЫЛКА!"/>
      <definedName name="tul" refersTo="#ССЫЛКА!"/>
      <definedName name="tyk" refersTo="#ССЫЛКА!"/>
      <definedName name="tyki" refersTo="#ССЫЛКА!"/>
      <definedName name="vggf" refersTo="#ССЫЛКА!"/>
      <definedName name="xczn" refersTo="#ССЫЛКА!"/>
      <definedName name="xfh" refersTo="#ССЫЛКА!"/>
      <definedName name="yghk" refersTo="#ССЫЛКА!"/>
      <definedName name="yi" refersTo="#ССЫЛКА!"/>
      <definedName name="yu" refersTo="#ССЫЛКА!"/>
      <definedName name="yuk" refersTo="#ССЫЛКА!"/>
      <definedName name="zdnm" refersTo="#ССЫЛКА!"/>
      <definedName name="валоы" refersTo="#ССЫЛКА!"/>
    </definedNames>
    <sheetDataSet>
      <sheetData sheetId="0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УФ-6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clone"/>
      <sheetName val="Свод по регионам"/>
      <sheetName val="Заголовок"/>
      <sheetName val="TEHSHEET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  <sheetName val="18.2"/>
      <sheetName val="6"/>
      <sheetName val="17.1"/>
      <sheetName val="15"/>
      <sheetName val="2.3"/>
      <sheetName val="P2.1"/>
      <sheetName val="Москва"/>
      <sheetName val="Сводка - лизинг"/>
      <sheetName val="SET"/>
      <sheetName val="2006"/>
      <sheetName val="ФБР"/>
      <sheetName val="топография"/>
      <sheetName val="14б дпн отчет"/>
      <sheetName val="16а сводный анализ"/>
      <sheetName val="Таб1.1"/>
      <sheetName val="Список"/>
      <sheetName val="Доходы от эл. и теплоэнергии"/>
      <sheetName val="иртышская"/>
      <sheetName val="таврическая"/>
      <sheetName val="сибирь"/>
      <sheetName val="MTO REV.0"/>
      <sheetName val="Поставщики и субподрядчики"/>
      <sheetName val="fes"/>
      <sheetName val="Тариф_покупки1"/>
      <sheetName val="Сети_-_предложение_ФСТ1"/>
      <sheetName val="Расчет_страны1"/>
      <sheetName val="2008_-20101"/>
      <sheetName val="Производство_электроэнергии1"/>
      <sheetName val="Т19_11"/>
      <sheetName val="Свод_по_регионам1"/>
      <sheetName val="Баланс_энергии1"/>
      <sheetName val="Баланс_мощности1"/>
      <sheetName val="_КВЛ_111"/>
      <sheetName val="НВВ_общая1"/>
      <sheetName val="амортизация_по_уровням_напряже1"/>
      <sheetName val="П_1_16__оплата_труда_ОПР1"/>
      <sheetName val="Ремонты_111"/>
      <sheetName val="Сводная_ремонт1"/>
      <sheetName val="Пл_за_Зем1"/>
      <sheetName val="ОТ_и_ТБ1"/>
      <sheetName val="Аренда_им1"/>
      <sheetName val="Др_проч1"/>
      <sheetName val="Услуги_банков1"/>
      <sheetName val="Н_на_Им1"/>
      <sheetName val="др_внереал_расходы1"/>
      <sheetName val="соц_характер1"/>
      <sheetName val="П2_1_на_01_01_20111"/>
      <sheetName val="П_1_18__Калькуляция1"/>
      <sheetName val="П_1_21_Прибыль1"/>
      <sheetName val="П1_241"/>
      <sheetName val="П1_251"/>
      <sheetName val="П_1_171"/>
      <sheetName val="_НВВ_передача1"/>
      <sheetName val="Ф-1_(для_АО-энерго)1"/>
      <sheetName val="Ф-2_(для_АО-энерго)1"/>
      <sheetName val="18_2"/>
      <sheetName val="17_1"/>
      <sheetName val="2_3"/>
      <sheetName val="P2_1"/>
      <sheetName val="Сводка_-_лизинг"/>
      <sheetName val="14б_дпн_отчет"/>
      <sheetName val="16а_сводный_анализ"/>
      <sheetName val="Таб1_1"/>
      <sheetName val="Доходы_от_эл__и_теплоэнергии"/>
      <sheetName val="MTO_REV_0"/>
      <sheetName val="Поставщики_и_субподрядчики"/>
      <sheetName val="ФЭ модель"/>
      <sheetName val="Options"/>
      <sheetName val="альт"/>
      <sheetName val="Language"/>
      <sheetName val="Лист2"/>
      <sheetName val="Баланс ээ"/>
      <sheetName val="regs"/>
      <sheetName val="Справочник"/>
      <sheetName val="ЭСО"/>
      <sheetName val="Рег генер"/>
      <sheetName val="сети"/>
    </sheetNames>
    <sheetDataSet>
      <sheetData sheetId="0" refreshError="1">
        <row r="8">
          <cell r="G8">
            <v>12550382.6187</v>
          </cell>
          <cell r="W8">
            <v>772.50149999999996</v>
          </cell>
        </row>
        <row r="9">
          <cell r="W9">
            <v>728.48590000000002</v>
          </cell>
        </row>
        <row r="10">
          <cell r="W10">
            <v>705.4579</v>
          </cell>
        </row>
        <row r="11">
          <cell r="W11">
            <v>727.90920000000006</v>
          </cell>
        </row>
        <row r="12">
          <cell r="W12">
            <v>849.44190000000003</v>
          </cell>
        </row>
        <row r="13">
          <cell r="W13">
            <v>605.33299999999997</v>
          </cell>
        </row>
        <row r="14">
          <cell r="W14">
            <v>733.29650000000004</v>
          </cell>
        </row>
        <row r="15">
          <cell r="W15">
            <v>665.01980000000003</v>
          </cell>
        </row>
        <row r="16">
          <cell r="W16">
            <v>754.99030000000005</v>
          </cell>
        </row>
        <row r="17">
          <cell r="W17">
            <v>687.71609999999998</v>
          </cell>
        </row>
        <row r="18">
          <cell r="W18">
            <v>665.59</v>
          </cell>
        </row>
        <row r="19">
          <cell r="W19">
            <v>687.75660000000005</v>
          </cell>
        </row>
        <row r="20">
          <cell r="W20">
            <v>721.82320000000004</v>
          </cell>
        </row>
        <row r="21">
          <cell r="W21">
            <v>763.3193</v>
          </cell>
        </row>
        <row r="22">
          <cell r="W22">
            <v>686.88329999999996</v>
          </cell>
        </row>
        <row r="23">
          <cell r="W23">
            <v>808.98209999999995</v>
          </cell>
        </row>
        <row r="24">
          <cell r="W24">
            <v>809.9162</v>
          </cell>
        </row>
        <row r="25">
          <cell r="W25">
            <v>764.40449999999998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  <sheetName val="Структура"/>
      <sheetName val="Данные МРСК мощность"/>
      <sheetName val="Данные МРСК энергия"/>
      <sheetName val="числ факт"/>
      <sheetName val="ДКС"/>
      <sheetName val="ДИП"/>
      <sheetName val="ФБР"/>
      <sheetName val="fes"/>
      <sheetName val="Параметры"/>
      <sheetName val="Расчёт НВВ по RAB"/>
      <sheetName val="Расчёт расходов по RAB"/>
      <sheetName val="Титульный"/>
      <sheetName val="2.1"/>
      <sheetName val="2.2"/>
      <sheetName val="FST5"/>
      <sheetName val="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 refreshError="1">
        <row r="4">
          <cell r="K4" t="str">
            <v>Проектная мощность/
протяженность сетей (корректировка)</v>
          </cell>
        </row>
        <row r="12">
          <cell r="H12">
            <v>124.88</v>
          </cell>
          <cell r="I12">
            <v>173.376</v>
          </cell>
          <cell r="M12">
            <v>107.86400000000003</v>
          </cell>
          <cell r="N12">
            <v>148.36000000000001</v>
          </cell>
          <cell r="R12">
            <v>180.5</v>
          </cell>
          <cell r="S12">
            <v>60.048000000000002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I13">
            <v>128.26</v>
          </cell>
          <cell r="N13">
            <v>97.002000000000038</v>
          </cell>
          <cell r="S13">
            <v>145.89400000000001</v>
          </cell>
          <cell r="X13">
            <v>75.506999999999991</v>
          </cell>
          <cell r="AC13">
            <v>88.697000000000031</v>
          </cell>
        </row>
        <row r="14">
          <cell r="J14">
            <v>246.93</v>
          </cell>
          <cell r="O14">
            <v>190.74400000000006</v>
          </cell>
          <cell r="T14">
            <v>117.008</v>
          </cell>
          <cell r="Y14">
            <v>140.79300000000003</v>
          </cell>
          <cell r="AD14">
            <v>138.96000000000004</v>
          </cell>
        </row>
        <row r="16">
          <cell r="G16">
            <v>533.79999999999995</v>
          </cell>
          <cell r="H16">
            <v>15.2</v>
          </cell>
          <cell r="L16">
            <v>498.05200000000002</v>
          </cell>
          <cell r="M16">
            <v>15.558999999999999</v>
          </cell>
          <cell r="Q16">
            <v>494.99</v>
          </cell>
          <cell r="R16">
            <v>15.5</v>
          </cell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G22">
            <v>199.18299999999999</v>
          </cell>
          <cell r="H22">
            <v>3.0459999999999998</v>
          </cell>
          <cell r="I22">
            <v>37.648000000000003</v>
          </cell>
          <cell r="J22">
            <v>217.88</v>
          </cell>
          <cell r="L22">
            <v>199.6</v>
          </cell>
          <cell r="M22">
            <v>17.5</v>
          </cell>
          <cell r="N22">
            <v>31</v>
          </cell>
          <cell r="O22">
            <v>120.37900000000006</v>
          </cell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 refreshError="1">
        <row r="7">
          <cell r="G7">
            <v>884</v>
          </cell>
        </row>
        <row r="10">
          <cell r="B10" t="str">
            <v>БП №1</v>
          </cell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</row>
        <row r="11">
          <cell r="B11" t="str">
            <v>БП №2</v>
          </cell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</row>
        <row r="12">
          <cell r="B12" t="str">
            <v>БП №3</v>
          </cell>
          <cell r="E12">
            <v>0</v>
          </cell>
          <cell r="F12">
            <v>334</v>
          </cell>
          <cell r="G12">
            <v>7000</v>
          </cell>
          <cell r="H12">
            <v>124.88</v>
          </cell>
        </row>
        <row r="13">
          <cell r="B13" t="str">
            <v>БП №4</v>
          </cell>
        </row>
        <row r="14">
          <cell r="B14" t="str">
            <v>БП №5</v>
          </cell>
          <cell r="G14">
            <v>1.6240000000000001</v>
          </cell>
          <cell r="H14">
            <v>1.77</v>
          </cell>
        </row>
        <row r="15">
          <cell r="B15" t="str">
            <v>БП №6</v>
          </cell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</row>
        <row r="16">
          <cell r="B16" t="str">
            <v>БП №7</v>
          </cell>
          <cell r="G16">
            <v>36320</v>
          </cell>
          <cell r="H16">
            <v>30033</v>
          </cell>
        </row>
        <row r="17">
          <cell r="B17" t="str">
            <v>БП №8</v>
          </cell>
          <cell r="E17">
            <v>4587</v>
          </cell>
          <cell r="F17">
            <v>4939</v>
          </cell>
          <cell r="G17">
            <v>5279</v>
          </cell>
          <cell r="H17">
            <v>4735</v>
          </cell>
        </row>
        <row r="18">
          <cell r="B18" t="str">
            <v>БП №9</v>
          </cell>
        </row>
        <row r="19">
          <cell r="B19" t="str">
            <v>БП №10</v>
          </cell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</row>
        <row r="21">
          <cell r="E21">
            <v>1484</v>
          </cell>
          <cell r="F21">
            <v>1413</v>
          </cell>
          <cell r="G21">
            <v>0.16</v>
          </cell>
          <cell r="H21">
            <v>182.4</v>
          </cell>
          <cell r="M21">
            <v>0.02</v>
          </cell>
          <cell r="N21">
            <v>22.817</v>
          </cell>
        </row>
        <row r="22">
          <cell r="E22">
            <v>199.18299999999999</v>
          </cell>
          <cell r="F22">
            <v>3.0459999999999998</v>
          </cell>
          <cell r="G22">
            <v>37.488</v>
          </cell>
          <cell r="H22">
            <v>35.479999999999997</v>
          </cell>
          <cell r="K22">
            <v>24.54</v>
          </cell>
          <cell r="L22">
            <v>0.45</v>
          </cell>
          <cell r="M22">
            <v>5.77</v>
          </cell>
          <cell r="N22">
            <v>6.4710000000000001</v>
          </cell>
        </row>
        <row r="23">
          <cell r="E23">
            <v>8.9429999999999996</v>
          </cell>
          <cell r="F23">
            <v>1.6990000000000001</v>
          </cell>
          <cell r="G23">
            <v>7.7919999999999998</v>
          </cell>
          <cell r="H23">
            <v>12.705</v>
          </cell>
          <cell r="K23">
            <v>1.71</v>
          </cell>
          <cell r="L23">
            <v>0.25</v>
          </cell>
          <cell r="M23">
            <v>1.24</v>
          </cell>
          <cell r="N23">
            <v>3.05</v>
          </cell>
        </row>
        <row r="28">
          <cell r="B28" t="str">
            <v>БП №1</v>
          </cell>
          <cell r="E28">
            <v>10718</v>
          </cell>
          <cell r="F28">
            <v>12824</v>
          </cell>
          <cell r="G28">
            <v>58564</v>
          </cell>
          <cell r="H28">
            <v>47594</v>
          </cell>
        </row>
        <row r="29">
          <cell r="B29" t="str">
            <v>БП №2</v>
          </cell>
          <cell r="G29">
            <v>9.61</v>
          </cell>
          <cell r="H29">
            <v>8</v>
          </cell>
        </row>
        <row r="30">
          <cell r="B30" t="str">
            <v>БП №3</v>
          </cell>
        </row>
        <row r="31">
          <cell r="B31" t="str">
            <v>БП №4</v>
          </cell>
          <cell r="E31">
            <v>4585</v>
          </cell>
          <cell r="F31">
            <v>1627</v>
          </cell>
          <cell r="G31">
            <v>2546</v>
          </cell>
          <cell r="H31">
            <v>444</v>
          </cell>
        </row>
        <row r="32">
          <cell r="B32" t="str">
            <v>БП №5</v>
          </cell>
          <cell r="E32">
            <v>3776</v>
          </cell>
          <cell r="F32">
            <v>1372</v>
          </cell>
          <cell r="G32">
            <v>1610</v>
          </cell>
          <cell r="H32">
            <v>189</v>
          </cell>
        </row>
        <row r="33">
          <cell r="B33" t="str">
            <v>БП №6</v>
          </cell>
          <cell r="E33">
            <v>289</v>
          </cell>
          <cell r="F33">
            <v>263</v>
          </cell>
          <cell r="G33">
            <v>316</v>
          </cell>
          <cell r="H33">
            <v>255</v>
          </cell>
        </row>
        <row r="34">
          <cell r="B34" t="str">
            <v>БП №7</v>
          </cell>
          <cell r="E34">
            <v>7981</v>
          </cell>
          <cell r="F34">
            <v>10469.630000000001</v>
          </cell>
          <cell r="G34">
            <v>10256.450000000001</v>
          </cell>
          <cell r="H34">
            <v>49314</v>
          </cell>
        </row>
        <row r="35">
          <cell r="B35" t="str">
            <v>БП №8</v>
          </cell>
        </row>
        <row r="36">
          <cell r="B36" t="str">
            <v>БП №9</v>
          </cell>
          <cell r="F36">
            <v>2387</v>
          </cell>
          <cell r="G36">
            <v>2434</v>
          </cell>
          <cell r="H36">
            <v>2121</v>
          </cell>
        </row>
        <row r="37">
          <cell r="B37" t="str">
            <v>БП №10</v>
          </cell>
          <cell r="E37">
            <v>7981</v>
          </cell>
          <cell r="F37">
            <v>8082.63</v>
          </cell>
          <cell r="G37">
            <v>7822.45</v>
          </cell>
          <cell r="H37">
            <v>47193</v>
          </cell>
        </row>
        <row r="39">
          <cell r="E39">
            <v>2380</v>
          </cell>
          <cell r="F39">
            <v>2615</v>
          </cell>
          <cell r="G39">
            <v>1.0660000000000001</v>
          </cell>
          <cell r="H39">
            <v>79.350999999999999</v>
          </cell>
          <cell r="M39">
            <v>0.13500000000000001</v>
          </cell>
          <cell r="N39">
            <v>10.816000000000001</v>
          </cell>
        </row>
        <row r="40">
          <cell r="E40">
            <v>230.893</v>
          </cell>
          <cell r="F40">
            <v>41.06</v>
          </cell>
          <cell r="G40">
            <v>69.396000000000001</v>
          </cell>
          <cell r="H40">
            <v>22.442</v>
          </cell>
          <cell r="K40">
            <v>28.344999999999999</v>
          </cell>
          <cell r="L40">
            <v>4.7030000000000003</v>
          </cell>
          <cell r="M40">
            <v>9.2460000000000004</v>
          </cell>
          <cell r="N40">
            <v>3.13</v>
          </cell>
        </row>
        <row r="41">
          <cell r="E41">
            <v>8.6590000000000007</v>
          </cell>
          <cell r="F41">
            <v>0.9</v>
          </cell>
          <cell r="G41">
            <v>2.2799999999999998</v>
          </cell>
          <cell r="H41">
            <v>3.2029999999999998</v>
          </cell>
          <cell r="K41">
            <v>0.99199999999999999</v>
          </cell>
          <cell r="L41">
            <v>1.6020000000000001</v>
          </cell>
          <cell r="M41">
            <v>3.81</v>
          </cell>
          <cell r="N41">
            <v>2.6850000000000001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G57">
            <v>1.0660000000000001</v>
          </cell>
          <cell r="H57">
            <v>90.832999999999998</v>
          </cell>
          <cell r="M57">
            <v>0.122</v>
          </cell>
          <cell r="N57">
            <v>10.4</v>
          </cell>
        </row>
        <row r="58">
          <cell r="E58">
            <v>220.67099999999999</v>
          </cell>
          <cell r="F58">
            <v>24.190999999999999</v>
          </cell>
          <cell r="G58">
            <v>59.931999999999995</v>
          </cell>
          <cell r="H58">
            <v>35.808999999999997</v>
          </cell>
          <cell r="K58">
            <v>31.178000000000001</v>
          </cell>
          <cell r="L58">
            <v>2.766</v>
          </cell>
          <cell r="M58">
            <v>6.8609999999999998</v>
          </cell>
          <cell r="N58">
            <v>4.1009999999999991</v>
          </cell>
        </row>
        <row r="59">
          <cell r="E59">
            <v>8.6590000000000007</v>
          </cell>
          <cell r="F59">
            <v>0.9</v>
          </cell>
          <cell r="G59">
            <v>2.6389999999999998</v>
          </cell>
          <cell r="H59">
            <v>3.9020000000000001</v>
          </cell>
          <cell r="K59">
            <v>0.98799999999999999</v>
          </cell>
          <cell r="L59">
            <v>0.10299999999999999</v>
          </cell>
          <cell r="M59">
            <v>0.30099999999999999</v>
          </cell>
          <cell r="N59">
            <v>0.44500000000000001</v>
          </cell>
        </row>
      </sheetData>
      <sheetData sheetId="7" refreshError="1">
        <row r="7">
          <cell r="G7">
            <v>884</v>
          </cell>
        </row>
        <row r="10"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  <cell r="I10">
            <v>22609</v>
          </cell>
        </row>
        <row r="11"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  <cell r="I11">
            <v>8714</v>
          </cell>
        </row>
        <row r="12">
          <cell r="E12">
            <v>0</v>
          </cell>
          <cell r="F12">
            <v>334</v>
          </cell>
          <cell r="G12">
            <v>7000</v>
          </cell>
          <cell r="H12">
            <v>302</v>
          </cell>
          <cell r="I12">
            <v>4000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</row>
        <row r="15"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  <cell r="I15">
            <v>42610.5</v>
          </cell>
        </row>
        <row r="16">
          <cell r="G16">
            <v>36320</v>
          </cell>
          <cell r="H16">
            <v>30033</v>
          </cell>
          <cell r="I16">
            <v>37685.5</v>
          </cell>
        </row>
        <row r="17">
          <cell r="E17">
            <v>4587</v>
          </cell>
          <cell r="F17">
            <v>4939</v>
          </cell>
          <cell r="G17">
            <v>5279</v>
          </cell>
          <cell r="H17">
            <v>4735</v>
          </cell>
          <cell r="I17">
            <v>4925</v>
          </cell>
        </row>
        <row r="19"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  <cell r="I19">
            <v>7572.5</v>
          </cell>
        </row>
        <row r="20">
          <cell r="E20">
            <v>13665</v>
          </cell>
          <cell r="F20">
            <v>15256</v>
          </cell>
          <cell r="G20">
            <v>20684.432201960764</v>
          </cell>
          <cell r="H20">
            <v>21114</v>
          </cell>
          <cell r="I20">
            <v>24278.33840306686</v>
          </cell>
        </row>
        <row r="21">
          <cell r="E21">
            <v>1484</v>
          </cell>
          <cell r="F21">
            <v>1413</v>
          </cell>
          <cell r="G21">
            <v>2272.8816000000002</v>
          </cell>
          <cell r="H21">
            <v>1343</v>
          </cell>
          <cell r="I21">
            <v>1999.14</v>
          </cell>
        </row>
        <row r="26">
          <cell r="G26">
            <v>621</v>
          </cell>
          <cell r="I26">
            <v>621</v>
          </cell>
        </row>
        <row r="27">
          <cell r="E27">
            <v>35</v>
          </cell>
          <cell r="F27">
            <v>14</v>
          </cell>
          <cell r="G27">
            <v>34</v>
          </cell>
          <cell r="I27">
            <v>34</v>
          </cell>
        </row>
        <row r="28">
          <cell r="E28">
            <v>10718</v>
          </cell>
          <cell r="F28">
            <v>12824</v>
          </cell>
          <cell r="G28">
            <v>58564</v>
          </cell>
          <cell r="H28">
            <v>47594</v>
          </cell>
          <cell r="I28">
            <v>57759</v>
          </cell>
        </row>
        <row r="29">
          <cell r="G29">
            <v>9.61</v>
          </cell>
          <cell r="H29">
            <v>8</v>
          </cell>
          <cell r="I29">
            <v>10</v>
          </cell>
        </row>
        <row r="31">
          <cell r="E31">
            <v>4585</v>
          </cell>
          <cell r="F31">
            <v>1627</v>
          </cell>
          <cell r="G31">
            <v>2546</v>
          </cell>
          <cell r="H31">
            <v>444</v>
          </cell>
          <cell r="I31">
            <v>654</v>
          </cell>
        </row>
        <row r="32">
          <cell r="E32">
            <v>3776</v>
          </cell>
          <cell r="F32">
            <v>1372</v>
          </cell>
          <cell r="G32">
            <v>1610</v>
          </cell>
          <cell r="H32">
            <v>189</v>
          </cell>
          <cell r="I32">
            <v>396</v>
          </cell>
        </row>
        <row r="33">
          <cell r="E33">
            <v>289</v>
          </cell>
          <cell r="F33">
            <v>263</v>
          </cell>
          <cell r="G33">
            <v>316</v>
          </cell>
          <cell r="H33">
            <v>255</v>
          </cell>
          <cell r="I33">
            <v>258</v>
          </cell>
        </row>
        <row r="34">
          <cell r="E34">
            <v>7981</v>
          </cell>
          <cell r="F34">
            <v>10469.630000000001</v>
          </cell>
          <cell r="G34">
            <v>10256.450000000001</v>
          </cell>
          <cell r="H34">
            <v>49314</v>
          </cell>
          <cell r="I34">
            <v>15611.26</v>
          </cell>
        </row>
        <row r="36">
          <cell r="B36" t="str">
            <v>Арендная плата (земли)</v>
          </cell>
          <cell r="F36">
            <v>2387</v>
          </cell>
          <cell r="G36">
            <v>2434</v>
          </cell>
          <cell r="H36">
            <v>2121</v>
          </cell>
          <cell r="I36">
            <v>3235</v>
          </cell>
        </row>
        <row r="37">
          <cell r="B37" t="str">
            <v>Прочие другие затраты</v>
          </cell>
          <cell r="E37">
            <v>7981</v>
          </cell>
          <cell r="F37">
            <v>8082.63</v>
          </cell>
          <cell r="G37">
            <v>7822.45</v>
          </cell>
          <cell r="H37">
            <v>47193</v>
          </cell>
          <cell r="I37">
            <v>12376.26</v>
          </cell>
        </row>
        <row r="38">
          <cell r="B38" t="str">
            <v>Содержание РЭК</v>
          </cell>
          <cell r="E38">
            <v>2484</v>
          </cell>
          <cell r="F38">
            <v>2484</v>
          </cell>
        </row>
        <row r="39">
          <cell r="B39" t="str">
            <v>Командиров.,услуги связи</v>
          </cell>
          <cell r="E39">
            <v>2380</v>
          </cell>
          <cell r="F39">
            <v>2615</v>
          </cell>
          <cell r="G39">
            <v>3462</v>
          </cell>
          <cell r="H39">
            <v>3140</v>
          </cell>
          <cell r="I39">
            <v>4568</v>
          </cell>
        </row>
        <row r="40">
          <cell r="B40" t="str">
            <v>прочие</v>
          </cell>
          <cell r="E40">
            <v>3117</v>
          </cell>
          <cell r="F40">
            <v>2983.63</v>
          </cell>
          <cell r="G40">
            <v>4360.45</v>
          </cell>
          <cell r="H40">
            <v>44053</v>
          </cell>
          <cell r="I40">
            <v>7808.26</v>
          </cell>
        </row>
        <row r="44">
          <cell r="E44">
            <v>610</v>
          </cell>
          <cell r="G44">
            <v>297</v>
          </cell>
          <cell r="H44">
            <v>177.28286989358048</v>
          </cell>
          <cell r="I44">
            <v>2090</v>
          </cell>
        </row>
        <row r="45">
          <cell r="E45">
            <v>4633</v>
          </cell>
          <cell r="I45">
            <v>4128</v>
          </cell>
        </row>
      </sheetData>
      <sheetData sheetId="8" refreshError="1">
        <row r="7">
          <cell r="G7">
            <v>884</v>
          </cell>
          <cell r="H7">
            <v>971</v>
          </cell>
          <cell r="I7">
            <v>1070</v>
          </cell>
          <cell r="J7">
            <v>1070</v>
          </cell>
          <cell r="K7">
            <v>1072</v>
          </cell>
        </row>
        <row r="8">
          <cell r="G8">
            <v>884</v>
          </cell>
          <cell r="H8">
            <v>971</v>
          </cell>
          <cell r="I8">
            <v>1070</v>
          </cell>
          <cell r="J8">
            <v>1070</v>
          </cell>
          <cell r="K8">
            <v>1072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  <row r="44">
          <cell r="G44">
            <v>144.70211161387633</v>
          </cell>
          <cell r="H44">
            <v>177.28286989358048</v>
          </cell>
          <cell r="I44">
            <v>143.45794392523365</v>
          </cell>
          <cell r="J44">
            <v>202.49221183800623</v>
          </cell>
          <cell r="K44">
            <v>164.11069651741334</v>
          </cell>
        </row>
      </sheetData>
      <sheetData sheetId="9">
        <row r="7">
          <cell r="G7">
            <v>884</v>
          </cell>
        </row>
      </sheetData>
      <sheetData sheetId="10" refreshError="1">
        <row r="6">
          <cell r="F6">
            <v>17217</v>
          </cell>
        </row>
        <row r="9">
          <cell r="D9">
            <v>398753</v>
          </cell>
          <cell r="I9">
            <v>7588</v>
          </cell>
        </row>
        <row r="10">
          <cell r="D10">
            <v>309108</v>
          </cell>
          <cell r="I10">
            <v>6398</v>
          </cell>
        </row>
        <row r="11">
          <cell r="D11">
            <v>614010</v>
          </cell>
          <cell r="I11">
            <v>17096</v>
          </cell>
        </row>
        <row r="12">
          <cell r="D12">
            <v>149617</v>
          </cell>
          <cell r="F12">
            <v>25985</v>
          </cell>
          <cell r="I12">
            <v>4227</v>
          </cell>
        </row>
        <row r="14">
          <cell r="F14">
            <v>23686</v>
          </cell>
        </row>
        <row r="15">
          <cell r="F15">
            <v>2539</v>
          </cell>
          <cell r="I15">
            <v>53447</v>
          </cell>
        </row>
        <row r="17">
          <cell r="F17">
            <v>35548</v>
          </cell>
          <cell r="I17">
            <v>46028</v>
          </cell>
        </row>
        <row r="19">
          <cell r="D19">
            <v>305708</v>
          </cell>
          <cell r="F19">
            <v>13902</v>
          </cell>
          <cell r="I19">
            <v>11315</v>
          </cell>
        </row>
        <row r="20">
          <cell r="D20">
            <v>94292</v>
          </cell>
          <cell r="I20">
            <v>4768</v>
          </cell>
        </row>
        <row r="21">
          <cell r="D21">
            <v>128094</v>
          </cell>
          <cell r="I21">
            <v>5592</v>
          </cell>
        </row>
        <row r="22">
          <cell r="D22">
            <v>7513</v>
          </cell>
          <cell r="F22">
            <v>0</v>
          </cell>
          <cell r="I22">
            <v>602</v>
          </cell>
        </row>
      </sheetData>
      <sheetData sheetId="11" refreshError="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 refreshError="1">
        <row r="6">
          <cell r="F6">
            <v>17217</v>
          </cell>
        </row>
        <row r="9">
          <cell r="E9">
            <v>32296</v>
          </cell>
          <cell r="F9">
            <v>11290</v>
          </cell>
          <cell r="G9">
            <v>52239</v>
          </cell>
          <cell r="H9">
            <v>52109</v>
          </cell>
          <cell r="I9">
            <v>95510</v>
          </cell>
        </row>
        <row r="13">
          <cell r="E13">
            <v>32296</v>
          </cell>
          <cell r="F13">
            <v>11290</v>
          </cell>
          <cell r="G13">
            <v>51869</v>
          </cell>
          <cell r="H13">
            <v>51739</v>
          </cell>
          <cell r="I13">
            <v>95510</v>
          </cell>
        </row>
        <row r="14">
          <cell r="F14">
            <v>23686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</row>
      </sheetData>
      <sheetData sheetId="13">
        <row r="6">
          <cell r="F6">
            <v>17217</v>
          </cell>
        </row>
      </sheetData>
      <sheetData sheetId="14" refreshError="1">
        <row r="6">
          <cell r="F6">
            <v>17217</v>
          </cell>
        </row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  <row r="66">
          <cell r="E66">
            <v>2663</v>
          </cell>
          <cell r="F66">
            <v>-8054.7648532569801</v>
          </cell>
          <cell r="G66">
            <v>1579.4</v>
          </cell>
          <cell r="H66">
            <v>-16277.782065401912</v>
          </cell>
          <cell r="I66">
            <v>1048.0407234662571</v>
          </cell>
        </row>
        <row r="67">
          <cell r="E67">
            <v>2143</v>
          </cell>
          <cell r="F67">
            <v>-6481.9230493915538</v>
          </cell>
          <cell r="G67">
            <v>1427.65</v>
          </cell>
          <cell r="H67">
            <v>-14713.799902286335</v>
          </cell>
          <cell r="I67">
            <v>1066.3872743918873</v>
          </cell>
        </row>
        <row r="68">
          <cell r="E68">
            <v>4952</v>
          </cell>
          <cell r="F68">
            <v>-14978.293486041517</v>
          </cell>
          <cell r="G68">
            <v>3150.43</v>
          </cell>
          <cell r="H68">
            <v>-32469.300337029337</v>
          </cell>
          <cell r="I68">
            <v>2996.9460645850368</v>
          </cell>
        </row>
        <row r="69">
          <cell r="E69">
            <v>1418</v>
          </cell>
          <cell r="F69">
            <v>-4289.0186113099498</v>
          </cell>
          <cell r="G69">
            <v>1088.1800000000007</v>
          </cell>
          <cell r="H69">
            <v>-11215.117695282426</v>
          </cell>
          <cell r="I69">
            <v>772.22593755681908</v>
          </cell>
        </row>
      </sheetData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  <row r="13">
          <cell r="E13">
            <v>547.77</v>
          </cell>
        </row>
      </sheetData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 refreshError="1">
        <row r="11">
          <cell r="F11">
            <v>230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H27">
            <v>78.694000000000003</v>
          </cell>
          <cell r="K27">
            <v>784</v>
          </cell>
        </row>
        <row r="28">
          <cell r="K28">
            <v>202</v>
          </cell>
        </row>
      </sheetData>
      <sheetData sheetId="21" refreshError="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>
        <row r="10">
          <cell r="B10">
            <v>0</v>
          </cell>
        </row>
      </sheetData>
      <sheetData sheetId="45">
        <row r="10">
          <cell r="B10">
            <v>0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>
        <row r="10">
          <cell r="B10">
            <v>0</v>
          </cell>
        </row>
      </sheetData>
      <sheetData sheetId="105">
        <row r="10">
          <cell r="B10">
            <v>0</v>
          </cell>
        </row>
      </sheetData>
      <sheetData sheetId="106">
        <row r="10">
          <cell r="B10">
            <v>0</v>
          </cell>
        </row>
      </sheetData>
      <sheetData sheetId="107" refreshError="1"/>
      <sheetData sheetId="108" refreshError="1"/>
      <sheetData sheetId="109" refreshError="1"/>
      <sheetData sheetId="110" refreshError="1"/>
      <sheetData sheetId="111">
        <row r="10">
          <cell r="B10" t="str">
            <v>Наименование контрагента, (сторона по договору)</v>
          </cell>
        </row>
      </sheetData>
      <sheetData sheetId="112">
        <row r="10">
          <cell r="G10" t="str">
            <v>Наименование обязательства</v>
          </cell>
        </row>
      </sheetData>
      <sheetData sheetId="113" refreshError="1"/>
      <sheetData sheetId="114" refreshError="1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  <sheetName val="FST5"/>
      <sheetName val="Титульный"/>
      <sheetName val="Параметры"/>
      <sheetName val="Производство электроэнергии"/>
      <sheetName val="структура"/>
      <sheetName val="Т11"/>
      <sheetName val="Т1"/>
      <sheetName val="Т2"/>
      <sheetName val="Т6"/>
      <sheetName val="Т7"/>
      <sheetName val="Т8"/>
      <sheetName val="Ш_Передача_ЭЭ"/>
      <sheetName val="Проверка"/>
      <sheetName val="Рейтинг"/>
      <sheetName val="2:3"/>
      <sheetName val="tehsheet"/>
      <sheetName val="топливо2009"/>
      <sheetName val="2009"/>
      <sheetName val="Анализ ФД"/>
      <sheetName val="ТАРИФ"/>
      <sheetName val="2_РПП"/>
      <sheetName val="ФАКТ 2020 прокуратура"/>
      <sheetName val="ПО 2020"/>
      <sheetName val="амортизация"/>
      <sheetName val="Стоимость мероприятий"/>
      <sheetName val="2 ИП ТС"/>
      <sheetName val="ТАРИФ архив"/>
      <sheetName val="Анализ ФД архив"/>
      <sheetName val="вводные данные систем"/>
      <sheetName val="списки"/>
      <sheetName val="сиз"/>
      <sheetName val="ras bs"/>
      <sheetName val="Valuations"/>
      <sheetName val="variables"/>
      <sheetName val="Проводки_02"/>
      <sheetName val="АКРасч"/>
      <sheetName val="Управление"/>
      <sheetName val="4_11"/>
      <sheetName val="17_11"/>
      <sheetName val="24_11"/>
      <sheetName val="income statement"/>
      <sheetName val="IS-$"/>
      <sheetName val="расходы"/>
      <sheetName val="пол отпуск"/>
      <sheetName val="TECHSHEET"/>
      <sheetName val="Баланс"/>
      <sheetName val="исходные данные"/>
      <sheetName val="final schedule"/>
      <sheetName val="Проводки'02"/>
      <sheetName val="pppi"/>
      <sheetName val="Справочники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>
        <row r="4">
          <cell r="E4">
            <v>2019</v>
          </cell>
        </row>
      </sheetData>
      <sheetData sheetId="112">
        <row r="6">
          <cell r="D6">
            <v>1.0369999999999999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>
        <row r="4">
          <cell r="E4">
            <v>0</v>
          </cell>
        </row>
      </sheetData>
      <sheetData sheetId="131">
        <row r="6">
          <cell r="A6" t="str">
            <v>1.</v>
          </cell>
        </row>
      </sheetData>
      <sheetData sheetId="132">
        <row r="5">
          <cell r="E5" t="str">
            <v>Сумма кредита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ДПН помесячная разбивка"/>
      <sheetName val=""/>
      <sheetName val="Амурская область"/>
      <sheetName val="0.1"/>
      <sheetName val="30"/>
      <sheetName val="6.1"/>
      <sheetName val="7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14">
          <cell r="G14">
            <v>10000</v>
          </cell>
        </row>
      </sheetData>
      <sheetData sheetId="49">
        <row r="14">
          <cell r="G14">
            <v>0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7"/>
      <sheetName val="28"/>
      <sheetName val="29"/>
      <sheetName val="4.1"/>
      <sheetName val="6"/>
      <sheetName val="8"/>
      <sheetName val="9"/>
      <sheetName val="2008_-2010"/>
      <sheetName val="17_1"/>
      <sheetName val="18_2"/>
      <sheetName val="21_3"/>
      <sheetName val="P2_1"/>
      <sheetName val="P2_2"/>
      <sheetName val="24_1"/>
      <sheetName val="4_1"/>
      <sheetName val="Ф-1 (для АО-энерго)"/>
      <sheetName val="Ф-2 (для АО-энерг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Затраты на РОКУ_2007"/>
      <sheetName val="2007 (Min)"/>
      <sheetName val="2007 (Max)"/>
      <sheetName val="2006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2008 -2010"/>
      <sheetName val="TEHSHEET"/>
      <sheetName val="Затраты_на_РОКУ_2007"/>
      <sheetName val="2007_(Min)"/>
      <sheetName val="2007_(Max)"/>
      <sheetName val="17_1"/>
      <sheetName val="18_2"/>
      <sheetName val="21_3"/>
      <sheetName val="P2_1"/>
      <sheetName val="P2_2"/>
      <sheetName val="2008_-2010"/>
    </sheetNames>
    <sheetDataSet>
      <sheetData sheetId="0">
        <row r="4">
          <cell r="C4" t="str">
            <v>ОАО "Астраханьэнерго"</v>
          </cell>
        </row>
        <row r="5">
          <cell r="C5" t="str">
            <v>ОАО "Белгородэнерго"</v>
          </cell>
        </row>
        <row r="6">
          <cell r="C6" t="str">
            <v>ОАО "Брянскэнерго"</v>
          </cell>
        </row>
        <row r="7">
          <cell r="C7" t="str">
            <v>ОАО "Владимирэнерго"</v>
          </cell>
        </row>
        <row r="8">
          <cell r="C8" t="str">
            <v>ОАО "Волгоградэнерго"</v>
          </cell>
        </row>
        <row r="9">
          <cell r="C9" t="str">
            <v>ОАО "Вологдаэнерго"</v>
          </cell>
        </row>
        <row r="10">
          <cell r="C10" t="str">
            <v>ОАО "Воронежэнерго"</v>
          </cell>
        </row>
        <row r="11">
          <cell r="C11" t="str">
            <v>ОАО "Ивэнерго"</v>
          </cell>
        </row>
        <row r="12">
          <cell r="C12" t="str">
            <v>ОАО "Калугаэнерго"</v>
          </cell>
        </row>
        <row r="13">
          <cell r="C13" t="str">
            <v>ОАО "Костромаэнерго"</v>
          </cell>
        </row>
        <row r="14">
          <cell r="C14" t="str">
            <v>ОАО "Кубаньэнерго"</v>
          </cell>
        </row>
        <row r="15">
          <cell r="C15" t="str">
            <v>ОАО "Курскэнерго"</v>
          </cell>
        </row>
        <row r="16">
          <cell r="C16" t="str">
            <v>ОАО "Липецкэнерго"</v>
          </cell>
        </row>
        <row r="17">
          <cell r="C17" t="str">
            <v>ОАО "Нижновэнерго"</v>
          </cell>
        </row>
        <row r="18">
          <cell r="C18" t="str">
            <v>ОАО "Орелэнерго"</v>
          </cell>
        </row>
        <row r="19">
          <cell r="C19" t="str">
            <v>ОАО "Ростовэнерго"</v>
          </cell>
        </row>
        <row r="20">
          <cell r="C20" t="str">
            <v>ОАО "Рязаньэнерго"</v>
          </cell>
        </row>
        <row r="21">
          <cell r="C21" t="str">
            <v>ОАО "Смоленскэнерго"</v>
          </cell>
        </row>
        <row r="22">
          <cell r="C22" t="str">
            <v>ОАО "Тамбовэнерго"</v>
          </cell>
        </row>
        <row r="23">
          <cell r="C23" t="str">
            <v>ОАО "Тверьэнерго"</v>
          </cell>
        </row>
        <row r="24">
          <cell r="C24" t="str">
            <v>ОАО "Тулэнерго"</v>
          </cell>
        </row>
        <row r="25">
          <cell r="C25" t="str">
            <v>ОАО "Ярэнерго"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"/>
      <sheetName val="Расчет котлового"/>
      <sheetName val="Расчет котлового (ФСТ)"/>
      <sheetName val="Расчет котловых тарифов"/>
      <sheetName val="Расчет котловых тарифов (ФСТ)"/>
      <sheetName val="Расчет расходов РСК по RAB"/>
      <sheetName val="Расчет НВВ РСК по RAB"/>
      <sheetName val="Расчет НВВ РСК - индексация"/>
      <sheetName val="Параметры"/>
      <sheetName val="Проверка"/>
      <sheetName val="et_union_hor"/>
      <sheetName val="et_union_ver"/>
      <sheetName val="modHyp"/>
      <sheetName val="modChange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Prov"/>
      <sheetName val="modList00"/>
      <sheetName val="2008 -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I1" t="str">
            <v>2011</v>
          </cell>
          <cell r="J1" t="str">
            <v>2011</v>
          </cell>
          <cell r="K1" t="str">
            <v>2011</v>
          </cell>
          <cell r="L1" t="str">
            <v>2012</v>
          </cell>
          <cell r="M1" t="str">
            <v>2012</v>
          </cell>
          <cell r="N1" t="str">
            <v>2012</v>
          </cell>
          <cell r="O1" t="str">
            <v>2012</v>
          </cell>
          <cell r="P1" t="str">
            <v>2012</v>
          </cell>
          <cell r="Q1" t="str">
            <v>2013</v>
          </cell>
          <cell r="R1" t="str">
            <v>2013</v>
          </cell>
          <cell r="S1" t="str">
            <v>2013</v>
          </cell>
          <cell r="T1" t="str">
            <v>2013</v>
          </cell>
          <cell r="U1" t="str">
            <v>2014</v>
          </cell>
          <cell r="V1" t="str">
            <v>2014</v>
          </cell>
          <cell r="W1" t="str">
            <v>2014</v>
          </cell>
          <cell r="X1" t="str">
            <v>2014</v>
          </cell>
          <cell r="Y1" t="str">
            <v>2015</v>
          </cell>
          <cell r="Z1" t="str">
            <v>2015</v>
          </cell>
          <cell r="AA1" t="str">
            <v>2015</v>
          </cell>
          <cell r="AB1" t="str">
            <v>2015</v>
          </cell>
          <cell r="AC1" t="str">
            <v>2016</v>
          </cell>
          <cell r="AD1" t="str">
            <v>2016</v>
          </cell>
          <cell r="AE1" t="str">
            <v>2016</v>
          </cell>
          <cell r="AF1" t="str">
            <v>2016</v>
          </cell>
          <cell r="AG1" t="str">
            <v>2017</v>
          </cell>
          <cell r="AH1" t="str">
            <v>2017</v>
          </cell>
          <cell r="AI1" t="str">
            <v>2017</v>
          </cell>
          <cell r="AJ1" t="str">
            <v>2017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Справочники"/>
      <sheetName val="21.3"/>
      <sheetName val="P2.2"/>
      <sheetName val="2006"/>
      <sheetName val="P2.1 усл. единицы"/>
      <sheetName val="Расчет НВВ РСК по RAB"/>
      <sheetName val="База"/>
      <sheetName val="Контроль"/>
      <sheetName val="Лист2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  <sheetName val="14б дпн отчет"/>
      <sheetName val="16а сводный анализ"/>
      <sheetName val="регионы"/>
      <sheetName val="共機J"/>
      <sheetName val="fes"/>
      <sheetName val="20.1"/>
      <sheetName val="Доходы от эл. и теплоэнергии"/>
      <sheetName val="топливо2009"/>
      <sheetName val="2009"/>
      <sheetName val="FST5"/>
      <sheetName val="TECHSHEET"/>
      <sheetName val="vec"/>
      <sheetName val="mto rev.2(armor)"/>
      <sheetName val="pbc - tb"/>
      <sheetName val="ээ"/>
      <sheetName val="REESTR_MO"/>
      <sheetName val="Инструкция"/>
      <sheetName val="XR"/>
      <sheetName val="Производство электроэнергии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Input"/>
      <sheetName val="ras bs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modListAll"/>
      <sheetName val="modfrmSecretCode"/>
      <sheetName val="modfrmDocumentPicker"/>
      <sheetName val="modListProv"/>
      <sheetName val="modList01"/>
      <sheetName val="Лог обновления"/>
      <sheetName val="Титульный"/>
      <sheetName val="Список листов"/>
      <sheetName val="Цены, тарифы и прочее"/>
      <sheetName val="Баланс ээ и эм"/>
      <sheetName val="2.1"/>
      <sheetName val="2.2"/>
      <sheetName val="2.3"/>
      <sheetName val="2.4"/>
      <sheetName val="2.5"/>
      <sheetName val="2.6"/>
      <sheetName val="2.7"/>
      <sheetName val="2.8"/>
      <sheetName val="3.1"/>
      <sheetName val="3.2"/>
      <sheetName val="3.3"/>
      <sheetName val="3.4"/>
      <sheetName val="3.5"/>
      <sheetName val="3.6"/>
      <sheetName val="3.6(1)"/>
      <sheetName val="3.7"/>
      <sheetName val="3.9"/>
      <sheetName val="3.11"/>
      <sheetName val="3.13"/>
      <sheetName val="3.15"/>
      <sheetName val="Расчет корректировок"/>
      <sheetName val="1"/>
      <sheetName val="2"/>
      <sheetName val="3"/>
      <sheetName val="Свод НВВ"/>
      <sheetName val="Библиотека документов"/>
      <sheetName val="Комментарии"/>
      <sheetName val="Проверка"/>
      <sheetName val="et_union"/>
      <sheetName val="modDocs"/>
      <sheetName val="modDocumentsAPI"/>
      <sheetName val="SELECTED_DOCS"/>
      <sheetName val="DOCS_DEPENDENCY"/>
      <sheetName val="modList13"/>
      <sheetName val="modList12"/>
      <sheetName val="modList06"/>
      <sheetName val="modList05"/>
      <sheetName val="modList09"/>
      <sheetName val="modList17"/>
      <sheetName val="modList29"/>
      <sheetName val="modHLIcons"/>
      <sheetName val="modfrmRegion"/>
      <sheetName val="modListComs"/>
      <sheetName val="REESTR_ORG"/>
      <sheetName val="REESTR_FILTERED"/>
      <sheetName val="REESTR_MO"/>
      <sheetName val="modfrmReestr"/>
      <sheetName val="modReestr"/>
      <sheetName val="TEHSHEET"/>
      <sheetName val="modfrmCheckUpdates"/>
      <sheetName val="modUpdTemplMain"/>
      <sheetName val="AllSheetsInThisWorkbook"/>
      <sheetName val="modHyp"/>
      <sheetName val="modList02"/>
      <sheetName val="modList03"/>
      <sheetName val="modList04"/>
      <sheetName val="modList08"/>
      <sheetName val="modList14"/>
      <sheetName val="modList10"/>
      <sheetName val="modList11"/>
      <sheetName val="modList27"/>
      <sheetName val="modfrmKoeff"/>
      <sheetName val="население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3">
          <cell r="E13">
            <v>2018</v>
          </cell>
        </row>
        <row r="31">
          <cell r="E31" t="str">
            <v>Отсутствует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  <sheetName val="регионы"/>
      <sheetName val="справочники"/>
      <sheetName val="Свод"/>
      <sheetName val="FST5"/>
      <sheetName val="ээ"/>
      <sheetName val="G2TempSheet"/>
      <sheetName val="tehsheet"/>
      <sheetName val="топливо2009"/>
      <sheetName val="2009"/>
      <sheetName val="Сводка-20"/>
      <sheetName val="Сводка"/>
      <sheetName val="Предлагаемая новая форма СТРС"/>
      <sheetName val="Настройка"/>
      <sheetName val="1.1. нвв переход"/>
      <sheetName val="Контроль"/>
      <sheetName val="иртышская"/>
      <sheetName val="таврическая"/>
      <sheetName val="сибирь"/>
      <sheetName val="Исполнение ТП"/>
      <sheetName val="Мощность ТП"/>
      <sheetName val="Сечение жил"/>
      <sheetName val="Сечение провода"/>
      <sheetName val="Тип опор"/>
      <sheetName val="Тип провода"/>
      <sheetName val="Тип прокладки"/>
      <sheetName val="прил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modfrmDocumentPicker"/>
      <sheetName val="modListProv"/>
      <sheetName val="modfrmSecretCode"/>
      <sheetName val="modList01"/>
      <sheetName val="Лог обновления"/>
      <sheetName val="Титульный"/>
      <sheetName val="Список листов"/>
      <sheetName val="Цены, тарифы и прочее"/>
      <sheetName val="Баланс ээ и эм"/>
      <sheetName val="2.1"/>
      <sheetName val="2.2"/>
      <sheetName val="2.3"/>
      <sheetName val="2.4"/>
      <sheetName val="2.5"/>
      <sheetName val="2.6"/>
      <sheetName val="2.7"/>
      <sheetName val="2.8"/>
      <sheetName val="3.1"/>
      <sheetName val="3.2"/>
      <sheetName val="3.3"/>
      <sheetName val="3.4"/>
      <sheetName val="3.5"/>
      <sheetName val="3.6"/>
      <sheetName val="3.6(1)"/>
      <sheetName val="3.7"/>
      <sheetName val="3.9"/>
      <sheetName val="3.11"/>
      <sheetName val="3.13"/>
      <sheetName val="3.15"/>
      <sheetName val="Расчет корректировок"/>
      <sheetName val="1"/>
      <sheetName val="2"/>
      <sheetName val="3"/>
      <sheetName val="Свод НВВ"/>
      <sheetName val="Библиотека документов"/>
      <sheetName val="Комментарии"/>
      <sheetName val="Проверка"/>
      <sheetName val="et_union"/>
      <sheetName val="modDocs"/>
      <sheetName val="modDocumentsAPI"/>
      <sheetName val="SELECTED_DOCS"/>
      <sheetName val="DOCS_DEPENDENCY"/>
      <sheetName val="modList13"/>
      <sheetName val="modList12"/>
      <sheetName val="modList06"/>
      <sheetName val="modList05"/>
      <sheetName val="modList09"/>
      <sheetName val="modList17"/>
      <sheetName val="modList29"/>
      <sheetName val="modHLIcons"/>
      <sheetName val="modfrmRegion"/>
      <sheetName val="modListComs"/>
      <sheetName val="REESTR_ORG"/>
      <sheetName val="REESTR_FILTERED"/>
      <sheetName val="REESTR_MO"/>
      <sheetName val="modfrmReestr"/>
      <sheetName val="modReestr"/>
      <sheetName val="TEHSHEET"/>
      <sheetName val="modfrmCheckUpdates"/>
      <sheetName val="modUpdTemplMain"/>
      <sheetName val="AllSheetsInThisWorkbook"/>
      <sheetName val="modHyp"/>
      <sheetName val="modList02"/>
      <sheetName val="modList03"/>
      <sheetName val="modList04"/>
      <sheetName val="modList08"/>
      <sheetName val="modList14"/>
      <sheetName val="modList10"/>
      <sheetName val="modList11"/>
      <sheetName val="modList27"/>
      <sheetName val="modListAll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>
        <row r="31">
          <cell r="E31" t="str">
            <v>Год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_org"/>
      <sheetName val="Титульный"/>
      <sheetName val="Расчет"/>
      <sheetName val="Прил.1"/>
      <sheetName val="Прил.3"/>
      <sheetName val="Прил.2"/>
      <sheetName val="Прил.4"/>
      <sheetName val="Прил.5"/>
      <sheetName val="Прил.6"/>
      <sheetName val="ОПР с учетом риска"/>
      <sheetName val="1.1.2 Работы и услуги произв "/>
      <sheetName val="1.3.9 другие прочие расходы"/>
      <sheetName val="1.3.2.6 Прочие услуги стор орг"/>
      <sheetName val="Лист3"/>
      <sheetName val="Лист1"/>
    </sheetNames>
    <sheetDataSet>
      <sheetData sheetId="0">
        <row r="1">
          <cell r="A1" t="str">
            <v>Филиал ОАО "МРСК Юга"- "Калмэнерго"</v>
          </cell>
        </row>
        <row r="2">
          <cell r="A2" t="str">
            <v>ОАО "Калмыцкая энергетическая компания"</v>
          </cell>
        </row>
        <row r="3">
          <cell r="A3" t="str">
            <v>Северо-Кавказский филиал ООО "Газпром энерго"</v>
          </cell>
        </row>
        <row r="4">
          <cell r="A4" t="str">
            <v>Северо-Кавказская дирекция по энергообеспечению СП "Трансэнерго" - филиал ОАО "РЖД"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НВВ старое"/>
      <sheetName val="Инструкция"/>
      <sheetName val="Заголовок"/>
      <sheetName val="расчет расходов 2012"/>
      <sheetName val="ТИ 165 "/>
      <sheetName val="ТИ под утв. Долг параметры"/>
      <sheetName val="под кредитное плечо 25%"/>
      <sheetName val="НВВ корректное"/>
      <sheetName val="Лист1"/>
      <sheetName val="Списки"/>
    </sheetNames>
    <sheetDataSet>
      <sheetData sheetId="0" refreshError="1"/>
      <sheetData sheetId="1">
        <row r="15">
          <cell r="B15">
            <v>2009</v>
          </cell>
        </row>
      </sheetData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 refreshError="1"/>
      <sheetData sheetId="4" refreshError="1"/>
      <sheetData sheetId="5"/>
      <sheetData sheetId="6">
        <row r="36">
          <cell r="G36">
            <v>12118399.024067603</v>
          </cell>
        </row>
      </sheetData>
      <sheetData sheetId="7"/>
      <sheetData sheetId="8" refreshError="1"/>
      <sheetData sheetId="9">
        <row r="34">
          <cell r="D34">
            <v>0.06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тоимость ЭЭ"/>
      <sheetName val="Списки"/>
      <sheetName val="6 Списки"/>
      <sheetName val="4"/>
      <sheetName val="15"/>
      <sheetName val="17.1"/>
      <sheetName val="2.3"/>
      <sheetName val="20"/>
      <sheetName val="21.3"/>
      <sheetName val="P2.1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  <sheetName val="24"/>
      <sheetName val="25"/>
      <sheetName val="Справочники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  <sheetName val="Справочно"/>
      <sheetName val="Инфо"/>
      <sheetName val="форма-прил к ф№1"/>
      <sheetName val="План_2007"/>
      <sheetName val="Факт_2007"/>
      <sheetName val="План_2008"/>
      <sheetName val="План_2009"/>
      <sheetName val="Стоимость_ЭЭ"/>
      <sheetName val="6_Списки"/>
      <sheetName val="17_1"/>
      <sheetName val="2_3"/>
      <sheetName val="21_3"/>
      <sheetName val="P2_1"/>
      <sheetName val="Ф-1_(для_АО-энерго)"/>
      <sheetName val="Ф-2_(для_АО-энерго)"/>
      <sheetName val="24_1"/>
      <sheetName val="4_1"/>
      <sheetName val="FORM3.1.2009"/>
      <sheetName val="FS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Данные"/>
      <sheetName val="TEHSHEET"/>
      <sheetName val="Топливо2009"/>
      <sheetName val="2009"/>
      <sheetName val="Справочники"/>
      <sheetName val="F5"/>
      <sheetName val="Лист1"/>
      <sheetName val="Лист2"/>
      <sheetName val="Лист3"/>
      <sheetName val="Заголовок"/>
      <sheetName val="ик"/>
      <sheetName val="Баланс ээ"/>
      <sheetName val="Баланс мощности"/>
      <sheetName val="regs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ээ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ИТ-бюджет"/>
      <sheetName val="fes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G20">
            <v>7</v>
          </cell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4">
          <cell r="G44">
            <v>131.95402349999983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5">
          <cell r="G5">
            <v>4551113.38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G5">
            <v>16503137.241579933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</sheetNames>
    <sheetDataSet>
      <sheetData sheetId="0">
        <row r="23">
          <cell r="B23" t="str">
            <v>Филиал 1</v>
          </cell>
        </row>
      </sheetData>
      <sheetData sheetId="1">
        <row r="23">
          <cell r="B23" t="str">
            <v>Филиал 1</v>
          </cell>
        </row>
      </sheetData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  <sheetName val="Свод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Вводные данные систем"/>
      <sheetName val="FST5"/>
    </sheetNames>
    <sheetDataSet>
      <sheetData sheetId="0" refreshError="1"/>
      <sheetData sheetId="1" refreshError="1"/>
      <sheetData sheetId="2" refreshError="1">
        <row r="13">
          <cell r="E13" t="str">
            <v>Введите название региона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мощность"/>
      <sheetName val="энергия"/>
      <sheetName val="мощность (2)"/>
      <sheetName val="потери с мощ"/>
      <sheetName val="TEHSHEET"/>
      <sheetName val="17.1"/>
      <sheetName val="24"/>
      <sheetName val="25"/>
      <sheetName val="Справочники"/>
    </sheetNames>
    <sheetDataSet>
      <sheetData sheetId="0" refreshError="1"/>
      <sheetData sheetId="1" refreshError="1">
        <row r="19">
          <cell r="J19">
            <v>1406.09</v>
          </cell>
          <cell r="M19">
            <v>84.4</v>
          </cell>
          <cell r="N19">
            <v>1490.49</v>
          </cell>
          <cell r="P19">
            <v>1406.09</v>
          </cell>
          <cell r="Y19">
            <v>1498.15</v>
          </cell>
          <cell r="AB19">
            <v>89.888999999999996</v>
          </cell>
          <cell r="AC19">
            <v>1588.039</v>
          </cell>
          <cell r="AE19">
            <v>1498.15</v>
          </cell>
          <cell r="AN19">
            <v>1351.65</v>
          </cell>
          <cell r="AQ19">
            <v>81.099000000000004</v>
          </cell>
          <cell r="AR19">
            <v>1432.749</v>
          </cell>
          <cell r="AT19">
            <v>1351.65</v>
          </cell>
          <cell r="BC19">
            <v>1121.1099999999999</v>
          </cell>
          <cell r="BF19">
            <v>67.266600000000011</v>
          </cell>
          <cell r="BG19">
            <v>1188.3766000000001</v>
          </cell>
          <cell r="BI19">
            <v>1121.1099999999999</v>
          </cell>
          <cell r="BR19">
            <v>1017.29</v>
          </cell>
          <cell r="BU19">
            <v>61.037399999999984</v>
          </cell>
          <cell r="BV19">
            <v>1078.3273999999997</v>
          </cell>
          <cell r="BX19">
            <v>1017.29</v>
          </cell>
          <cell r="CG19">
            <v>998.99</v>
          </cell>
          <cell r="CJ19">
            <v>59.939399999999999</v>
          </cell>
          <cell r="CK19">
            <v>1058.9294</v>
          </cell>
          <cell r="CM19">
            <v>998.99</v>
          </cell>
          <cell r="CV19">
            <v>1117.93</v>
          </cell>
          <cell r="CY19">
            <v>67.075800000000001</v>
          </cell>
          <cell r="CZ19">
            <v>1185.0058000000001</v>
          </cell>
          <cell r="DB19">
            <v>1117.93</v>
          </cell>
          <cell r="DK19">
            <v>1130.3800000000001</v>
          </cell>
          <cell r="DN19">
            <v>67.822800000000015</v>
          </cell>
          <cell r="DO19">
            <v>1198.2028000000003</v>
          </cell>
          <cell r="DQ19">
            <v>1130.3800000000001</v>
          </cell>
          <cell r="DZ19">
            <v>1113.57</v>
          </cell>
          <cell r="EC19">
            <v>66.814200000000014</v>
          </cell>
          <cell r="ED19">
            <v>1180.3842000000002</v>
          </cell>
          <cell r="EF19">
            <v>1113.57</v>
          </cell>
          <cell r="EO19">
            <v>1172.5</v>
          </cell>
          <cell r="ER19">
            <v>70.349999999999994</v>
          </cell>
          <cell r="ES19">
            <v>1242.8499999999999</v>
          </cell>
          <cell r="EU19">
            <v>1172.5</v>
          </cell>
          <cell r="FD19">
            <v>1391.49</v>
          </cell>
          <cell r="FG19">
            <v>83.489399999999975</v>
          </cell>
          <cell r="FH19">
            <v>1474.9793999999995</v>
          </cell>
          <cell r="FJ19">
            <v>1391.49</v>
          </cell>
          <cell r="FS19">
            <v>1358.45</v>
          </cell>
          <cell r="FV19">
            <v>81.506999999999991</v>
          </cell>
          <cell r="FW19">
            <v>1439.9569999999999</v>
          </cell>
          <cell r="FY19">
            <v>1358.45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J19">
            <v>1223.1333333333334</v>
          </cell>
          <cell r="GK19">
            <v>0</v>
          </cell>
          <cell r="GL19">
            <v>0</v>
          </cell>
          <cell r="GM19">
            <v>73.390883333333335</v>
          </cell>
          <cell r="GN19">
            <v>1296.5242166666667</v>
          </cell>
          <cell r="GP19">
            <v>1221.6054520547946</v>
          </cell>
        </row>
        <row r="20">
          <cell r="J20">
            <v>9</v>
          </cell>
          <cell r="N20">
            <v>9</v>
          </cell>
          <cell r="Y20">
            <v>11</v>
          </cell>
          <cell r="AC20">
            <v>11</v>
          </cell>
          <cell r="AN20">
            <v>14</v>
          </cell>
          <cell r="AR20">
            <v>14</v>
          </cell>
          <cell r="BC20">
            <v>12</v>
          </cell>
          <cell r="BG20">
            <v>12</v>
          </cell>
          <cell r="BR20">
            <v>11</v>
          </cell>
          <cell r="BV20">
            <v>11</v>
          </cell>
          <cell r="CG20">
            <v>13</v>
          </cell>
          <cell r="CK20">
            <v>13</v>
          </cell>
          <cell r="CV20">
            <v>13</v>
          </cell>
          <cell r="CZ20">
            <v>13</v>
          </cell>
          <cell r="DK20">
            <v>9</v>
          </cell>
          <cell r="DO20">
            <v>9</v>
          </cell>
          <cell r="DZ20">
            <v>9</v>
          </cell>
          <cell r="ED20">
            <v>9</v>
          </cell>
          <cell r="EO20">
            <v>10</v>
          </cell>
          <cell r="ES20">
            <v>10</v>
          </cell>
          <cell r="FD20">
            <v>15</v>
          </cell>
          <cell r="FH20">
            <v>15</v>
          </cell>
          <cell r="FS20">
            <v>9</v>
          </cell>
          <cell r="FW20">
            <v>9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J20">
            <v>11.25</v>
          </cell>
          <cell r="GK20">
            <v>0</v>
          </cell>
          <cell r="GL20">
            <v>0</v>
          </cell>
          <cell r="GM20">
            <v>0</v>
          </cell>
          <cell r="GN20">
            <v>11.25</v>
          </cell>
          <cell r="GP20">
            <v>0</v>
          </cell>
        </row>
        <row r="21">
          <cell r="J21">
            <v>1397.09</v>
          </cell>
          <cell r="M21">
            <v>84.4</v>
          </cell>
          <cell r="N21">
            <v>1481.49</v>
          </cell>
          <cell r="Y21">
            <v>1487.15</v>
          </cell>
          <cell r="AB21">
            <v>89.888999999999996</v>
          </cell>
          <cell r="AC21">
            <v>1577.039</v>
          </cell>
          <cell r="AN21">
            <v>1337.65</v>
          </cell>
          <cell r="AQ21">
            <v>81.099000000000004</v>
          </cell>
          <cell r="AR21">
            <v>1418.749</v>
          </cell>
          <cell r="BC21">
            <v>1109.1099999999999</v>
          </cell>
          <cell r="BF21">
            <v>67.266600000000011</v>
          </cell>
          <cell r="BG21">
            <v>1176.3766000000001</v>
          </cell>
          <cell r="BR21">
            <v>1006.29</v>
          </cell>
          <cell r="BU21">
            <v>61.037399999999984</v>
          </cell>
          <cell r="BV21">
            <v>1067.3273999999997</v>
          </cell>
          <cell r="CG21">
            <v>985.99</v>
          </cell>
          <cell r="CJ21">
            <v>59.939399999999999</v>
          </cell>
          <cell r="CK21">
            <v>1045.9294</v>
          </cell>
          <cell r="CV21">
            <v>1104.93</v>
          </cell>
          <cell r="CY21">
            <v>67.075800000000001</v>
          </cell>
          <cell r="CZ21">
            <v>1172.0058000000001</v>
          </cell>
          <cell r="DK21">
            <v>1121.3800000000001</v>
          </cell>
          <cell r="DN21">
            <v>67.822800000000015</v>
          </cell>
          <cell r="DO21">
            <v>1189.2028000000003</v>
          </cell>
          <cell r="DZ21">
            <v>1104.57</v>
          </cell>
          <cell r="EC21">
            <v>66.814200000000014</v>
          </cell>
          <cell r="ED21">
            <v>1171.3842000000002</v>
          </cell>
          <cell r="EO21">
            <v>1162.5</v>
          </cell>
          <cell r="ER21">
            <v>70.349999999999994</v>
          </cell>
          <cell r="ES21">
            <v>1232.8499999999999</v>
          </cell>
          <cell r="FD21">
            <v>1376.49</v>
          </cell>
          <cell r="FG21">
            <v>83.489399999999975</v>
          </cell>
          <cell r="FH21">
            <v>1459.9793999999995</v>
          </cell>
          <cell r="FS21">
            <v>1349.45</v>
          </cell>
          <cell r="FV21">
            <v>81.506999999999991</v>
          </cell>
          <cell r="FW21">
            <v>1430.9569999999999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J21">
            <v>1211.88333333333</v>
          </cell>
          <cell r="GK21">
            <v>0</v>
          </cell>
          <cell r="GL21">
            <v>0</v>
          </cell>
          <cell r="GM21">
            <v>73.390883333333335</v>
          </cell>
          <cell r="GN21">
            <v>1285.2742166666667</v>
          </cell>
          <cell r="GP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мощность"/>
    </sheetNames>
    <sheetDataSet>
      <sheetData sheetId="0" refreshError="1"/>
      <sheetData sheetId="1" refreshError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18.2"/>
      <sheetName val="6"/>
      <sheetName val="15"/>
      <sheetName val="21.3"/>
      <sheetName val="2.3"/>
      <sheetName val="20"/>
      <sheetName val="27"/>
      <sheetName val="Прил 5"/>
      <sheetName val="Расчёт расходов"/>
      <sheetName val="НВВ по уровням"/>
      <sheetName val="Титульный"/>
      <sheetName val="28"/>
      <sheetName val="29"/>
      <sheetName val="21"/>
      <sheetName val="26"/>
      <sheetName val="19"/>
      <sheetName val="22"/>
      <sheetName val="Рег генер"/>
      <sheetName val="сети"/>
      <sheetName val="Баланс ээ"/>
      <sheetName val="Баланс мощности"/>
      <sheetName val="regs"/>
      <sheetName val="Справочник"/>
      <sheetName val="MAIN"/>
      <sheetName val="смета2 проект. раб."/>
    </sheetNames>
    <sheetDataSet>
      <sheetData sheetId="0"/>
      <sheetData sheetId="1"/>
      <sheetData sheetId="2" refreshError="1"/>
      <sheetData sheetId="3">
        <row r="51">
          <cell r="G51">
            <v>0</v>
          </cell>
        </row>
      </sheetData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ерегруппировка"/>
      <sheetName val="ПрЭС"/>
      <sheetName val="план 2000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  <sheetName val="ID ПС"/>
      <sheetName val="Информ-я о регулируемой орг-и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Типовые причины"/>
      <sheetName val="БЗ"/>
      <sheetName val="Классификатор"/>
      <sheetName val="Справочник ЦФО"/>
      <sheetName val="на_1_тут1"/>
      <sheetName val="ВАРИАНТ_3_РАБОЧИЙ1"/>
      <sheetName val="план_20001"/>
      <sheetName val="Главная_для_ТП1"/>
      <sheetName val="1_15_(д_б_)1"/>
      <sheetName val="ФОТ_по_месяцам"/>
      <sheetName val="Смета_ДУ_и_ПД"/>
      <sheetName val="прочие_доходы"/>
      <sheetName val="ТЭП_ТНС_утв_"/>
      <sheetName val="1__свод_филиалы"/>
      <sheetName val="1__ИА"/>
      <sheetName val="1__свод_ЛЭ"/>
      <sheetName val="Смета2_проект__раб_"/>
      <sheetName val="Drop_down_lists"/>
      <sheetName val="реестр_сф_2012"/>
      <sheetName val="Сводка_-_лизинг"/>
      <sheetName val="18_2"/>
      <sheetName val="6_Списки"/>
      <sheetName val="17_1"/>
      <sheetName val="2_3"/>
      <sheetName val="P2_1"/>
      <sheetName val="П_8_"/>
      <sheetName val="Свод_сметы"/>
      <sheetName val="Информ-я_о_регулируемой_орг-и"/>
      <sheetName val="ID_ПС"/>
      <sheetName val="Справочник_коды"/>
      <sheetName val="база_подразделение"/>
      <sheetName val="база_статьи_затрат"/>
      <sheetName val="Отчет"/>
      <sheetName val="Пров_Знач"/>
      <sheetName val="Список подразделений"/>
      <sheetName val="1.0"/>
      <sheetName val="1.1"/>
      <sheetName val="основа часы 51W 51 O"/>
      <sheetName val="основа часы CWP3-CWP3A"/>
      <sheetName val=" СУ ФНП"/>
      <sheetName val="01"/>
      <sheetName val="Расчет НВВ общий"/>
      <sheetName val="Настройка"/>
      <sheetName val="Extrapolacija i interpolacija"/>
      <sheetName val="Настройка 1"/>
      <sheetName val="Справочник статей ДДС"/>
      <sheetName val="Параметры должностей"/>
      <sheetName val="Ввод"/>
      <sheetName val="Курсы_валют"/>
      <sheetName val="Раскрывающиеся списки"/>
      <sheetName val="Список_подразделений"/>
      <sheetName val="1_0"/>
      <sheetName val="1_1"/>
      <sheetName val="основа_часы_51W_51_O"/>
      <sheetName val="основа_часы_CWP3-CWP3A"/>
      <sheetName val="Extrapolacija_i_interpolacija"/>
      <sheetName val="Настройка_1"/>
      <sheetName val="Параметры_должностей"/>
      <sheetName val="Справочник_статей_ДДС"/>
      <sheetName val="Раскрывающиеся_списки"/>
      <sheetName val="УШР на текущую дату"/>
      <sheetName val="Доп. данные"/>
      <sheetName val="Настройки"/>
      <sheetName val="РС"/>
      <sheetName val="Parametri"/>
      <sheetName val="Cevi ukupno "/>
      <sheetName val="Условия"/>
      <sheetName val="График численности (2)"/>
      <sheetName val="Список_подразделений1"/>
      <sheetName val="1_01"/>
      <sheetName val="1_11"/>
      <sheetName val="основа_часы_51W_51_O1"/>
      <sheetName val="основа_часы_CWP3-CWP3A1"/>
      <sheetName val="Extrapolacija_i_interpolacija1"/>
      <sheetName val="Настройка_11"/>
      <sheetName val="Параметры_должностей1"/>
      <sheetName val="Справочник_статей_ДДС1"/>
      <sheetName val="Раскрывающиеся_списки1"/>
      <sheetName val="УШР_на_текущую_дату"/>
      <sheetName val="Доп__данные"/>
      <sheetName val="Baza"/>
      <sheetName val="Расчет для Анализа"/>
      <sheetName val="РКЦ"/>
      <sheetName val="статьи"/>
      <sheetName val="БДР Ф1-АД"/>
      <sheetName val="Источник данных"/>
      <sheetName val="Перечень значений"/>
      <sheetName val="Стро"/>
      <sheetName val="Сотрудники"/>
      <sheetName val="Статусы"/>
      <sheetName val="на_1_тут2"/>
      <sheetName val="на_1_тут3"/>
      <sheetName val="на_1_тут4"/>
      <sheetName val="на_1_тут5"/>
      <sheetName val="на_1_тут6"/>
      <sheetName val="на_1_тут7"/>
      <sheetName val="1"/>
      <sheetName val="0"/>
      <sheetName val="ис.смета"/>
      <sheetName val="Справочник подпроеков"/>
      <sheetName val="Ведомость объемов работ"/>
      <sheetName val="СП"/>
      <sheetName val="Константы"/>
      <sheetName val="справка"/>
      <sheetName val="Статьи БДДС"/>
      <sheetName val="на_1_тут8"/>
      <sheetName val="Список_подразделений2"/>
      <sheetName val="1_02"/>
      <sheetName val="1_12"/>
      <sheetName val="основа_часы_51W_51_O2"/>
      <sheetName val="основа_часы_CWP3-CWP3A2"/>
      <sheetName val="Extrapolacija_i_interpolacija2"/>
      <sheetName val="Настройка_12"/>
      <sheetName val="Параметры_должностей2"/>
      <sheetName val="Справочник_статей_ДДС2"/>
      <sheetName val="Раскрывающиеся_списки2"/>
      <sheetName val="УШР_на_текущую_дату1"/>
      <sheetName val="Доп__данные1"/>
      <sheetName val="Cevi_ukupno_"/>
      <sheetName val="График_численности_(2)"/>
      <sheetName val="Расчет_для_Анализа"/>
      <sheetName val="_СУ_ФНП"/>
      <sheetName val="Перечень_значений"/>
      <sheetName val="БДР_Ф1-АД"/>
      <sheetName val="Источник_данных"/>
      <sheetName val="ис_смета"/>
      <sheetName val="Ведомость_объемов_работ"/>
      <sheetName val="Справочник_подпроеков"/>
      <sheetName val="Справочник_2"/>
      <sheetName val="Вып. списки"/>
      <sheetName val="СправочникУМиТ"/>
      <sheetName val="Потр. щебня"/>
      <sheetName val="ГХ РД"/>
      <sheetName val="ГПР ТОФ"/>
      <sheetName val="ВАРИАНТ_3_РАБОЧИЙ2"/>
      <sheetName val="план_20002"/>
      <sheetName val="Главная_для_ТП2"/>
      <sheetName val="1_15_(д_б_)2"/>
      <sheetName val="ФОТ_по_месяцам1"/>
      <sheetName val="Смета_ДУ_и_ПД1"/>
      <sheetName val="прочие_доходы1"/>
      <sheetName val="ТЭП_ТНС_утв_1"/>
      <sheetName val="1__свод_филиалы1"/>
      <sheetName val="1__ИА1"/>
      <sheetName val="1__свод_ЛЭ1"/>
      <sheetName val="Смета2_проект__раб_1"/>
      <sheetName val="Drop_down_lists1"/>
      <sheetName val="реестр_сф_20121"/>
      <sheetName val="Сводка_-_лизинг1"/>
      <sheetName val="18_21"/>
      <sheetName val="6_Списки1"/>
      <sheetName val="17_11"/>
      <sheetName val="2_31"/>
      <sheetName val="P2_11"/>
      <sheetName val="Параметры"/>
      <sheetName val="ПР. 1 ТКП МЭСР"/>
      <sheetName val="10. Поступления"/>
      <sheetName val="Мари"/>
      <sheetName val="договора-ОТЧЕТутв_БП"/>
      <sheetName val="MAIN"/>
      <sheetName val="ИТ-бюджет"/>
      <sheetName val="на_1_тут9"/>
      <sheetName val="ВАРИАНТ_3_РАБОЧИЙ3"/>
      <sheetName val="план_20003"/>
      <sheetName val="Главная_для_ТП3"/>
      <sheetName val="1_15_(д_б_)3"/>
      <sheetName val="ФОТ_по_месяцам2"/>
      <sheetName val="Смета_ДУ_и_ПД2"/>
      <sheetName val="прочие_доходы2"/>
      <sheetName val="ТЭП_ТНС_утв_2"/>
      <sheetName val="1__свод_филиалы2"/>
      <sheetName val="1__ИА2"/>
      <sheetName val="1__свод_ЛЭ2"/>
      <sheetName val="Смета2_проект__раб_2"/>
      <sheetName val="Drop_down_lists2"/>
      <sheetName val="реестр_сф_20122"/>
      <sheetName val="Сводка_-_лизинг2"/>
      <sheetName val="18_22"/>
      <sheetName val="6_Списки2"/>
      <sheetName val="17_12"/>
      <sheetName val="2_32"/>
      <sheetName val="P2_12"/>
      <sheetName val="Свод_сметы1"/>
      <sheetName val="П_8_1"/>
      <sheetName val="Справочник_коды1"/>
      <sheetName val="база_подразделение1"/>
      <sheetName val="база_статьи_затрат1"/>
      <sheetName val="ID_ПС1"/>
      <sheetName val="Информ-я_о_регулируемой_орг-и1"/>
      <sheetName val="Типовые_причины"/>
      <sheetName val="Справочник_ЦФО"/>
      <sheetName val="_СУ_ФНП1"/>
      <sheetName val="Список_подразделений3"/>
      <sheetName val="1_03"/>
      <sheetName val="1_13"/>
      <sheetName val="основа_часы_51W_51_O3"/>
      <sheetName val="основа_часы_CWP3-CWP3A3"/>
      <sheetName val="Extrapolacija_i_interpolacija3"/>
      <sheetName val="Настройка_13"/>
      <sheetName val="Справочник_статей_ДДС3"/>
      <sheetName val="Параметры_должностей3"/>
      <sheetName val="Раскрывающиеся_списки3"/>
      <sheetName val="УШР_на_текущую_дату2"/>
      <sheetName val="Доп__данные2"/>
      <sheetName val="Cevi_ukupno_1"/>
      <sheetName val="График_численности_(2)1"/>
      <sheetName val="Расчет_для_Анализа1"/>
      <sheetName val="БДР_Ф1-АД1"/>
      <sheetName val="Источник_данных1"/>
      <sheetName val="Перечень_значений1"/>
      <sheetName val="ис_смета1"/>
      <sheetName val="Справочник_подпроеков1"/>
      <sheetName val="Ведомость_объемов_работ1"/>
      <sheetName val="Статьи_БДДС"/>
      <sheetName val="Расчет_НВВ_общий"/>
      <sheetName val="Вып__списки"/>
      <sheetName val="Потр__щебня"/>
      <sheetName val="ГХ_РД"/>
      <sheetName val="ГПР_ТОФ"/>
      <sheetName val="ПР__1_ТКП_МЭСР"/>
      <sheetName val="Титульный"/>
      <sheetName val="1_411_1"/>
      <sheetName val="PD_5_2"/>
      <sheetName val="1_3 новая"/>
      <sheetName val="1,3 новая"/>
      <sheetName val="PD.5_1"/>
      <sheetName val="ИнвестицииСвод"/>
      <sheetName val="PD_5_1"/>
      <sheetName val="Понедельно"/>
      <sheetName val="Итог по НПО "/>
      <sheetName val="_ССЫЛКА"/>
      <sheetName val="PD_5_3"/>
      <sheetName val="Баланс _Ф1_"/>
      <sheetName val="1_401_2"/>
      <sheetName val="П"/>
      <sheetName val="3_3_31_"/>
      <sheetName val="формаДДС_пЛОХ_ЛОХЛкмесяц03_ДАШв"/>
      <sheetName val="К1_МП"/>
      <sheetName val="Т4,Т4а"/>
      <sheetName val="8. Инвестици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  <sheetName val="20"/>
      <sheetName val="Титульный"/>
      <sheetName val="бддс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.2"/>
      <sheetName val="18"/>
      <sheetName val="19"/>
      <sheetName val="1"/>
      <sheetName val="21.3"/>
      <sheetName val="21"/>
      <sheetName val="22"/>
      <sheetName val="24.1"/>
      <sheetName val="24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  <sheetName val="ээ"/>
      <sheetName val="Заголовок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2010"/>
      <sheetName val="НВВ общая"/>
      <sheetName val="амортизация по уровням напряжен"/>
      <sheetName val="П.1.16. оплата труда ОПР"/>
      <sheetName val="материалы"/>
      <sheetName val="Ремонты 2010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0"/>
      <sheetName val="П.1.18. Калькуляция"/>
      <sheetName val="П.1.21 Прибыль"/>
      <sheetName val="П1.25"/>
      <sheetName val="П.1.17"/>
      <sheetName val="численность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  <sheetName val="TEHSHEET"/>
      <sheetName val="вводные данные систем"/>
      <sheetName val="Баланс_ВО"/>
      <sheetName val="Калькуляция_ВО"/>
      <sheetName val="Стоимость_ЭЭ"/>
      <sheetName val="Титульный"/>
      <sheetName val="24"/>
      <sheetName val="Регионы"/>
      <sheetName val="FST5"/>
      <sheetName val="заголовок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1"/>
      <sheetName val="20"/>
      <sheetName val="21"/>
      <sheetName val="22"/>
      <sheetName val="24.1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  <sheetName val="Баланс ээ"/>
      <sheetName val="Баланс мощности"/>
      <sheetName val="regs"/>
      <sheetName val="Справочник"/>
      <sheetName val="ЭСО"/>
      <sheetName val="Рег генер"/>
      <sheetName val="сети"/>
      <sheetName val="перекрестка"/>
      <sheetName val="баланс энергии"/>
      <sheetName val="упх"/>
      <sheetName val="транспортн"/>
      <sheetName val="18.2"/>
      <sheetName val="п.1.16. оплата труда опр"/>
      <sheetName val="унпх"/>
      <sheetName val="материалы"/>
      <sheetName val="п1.24"/>
      <sheetName val="п1.25"/>
      <sheetName val="21.3"/>
      <sheetName val="2.3"/>
      <sheetName val=" нвв передача"/>
      <sheetName val="Служебный лист"/>
      <sheetName val="vec"/>
      <sheetName val="лист1"/>
      <sheetName val="clone"/>
      <sheetName val="Свод по регионам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Расчет НВВ общий"/>
      <sheetName val="Расчет котловых тарифов"/>
      <sheetName val="Параметры"/>
      <sheetName val="Справочники"/>
      <sheetName val="1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 refreshError="1">
        <row r="5">
          <cell r="E5" t="str">
            <v>L9</v>
          </cell>
          <cell r="K5">
            <v>0</v>
          </cell>
        </row>
        <row r="6">
          <cell r="D6">
            <v>0</v>
          </cell>
          <cell r="E6" t="str">
            <v>L10</v>
          </cell>
          <cell r="K6">
            <v>0</v>
          </cell>
        </row>
        <row r="7">
          <cell r="E7" t="str">
            <v>L10.1</v>
          </cell>
        </row>
        <row r="8">
          <cell r="D8">
            <v>0</v>
          </cell>
          <cell r="E8" t="str">
            <v>L10.2</v>
          </cell>
        </row>
        <row r="9">
          <cell r="D9">
            <v>0</v>
          </cell>
          <cell r="E9" t="str">
            <v>L11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D10">
            <v>0</v>
          </cell>
          <cell r="E10" t="str">
            <v>L12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D11">
            <v>0</v>
          </cell>
          <cell r="E11" t="str">
            <v>L12_1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D12">
            <v>0</v>
          </cell>
          <cell r="E12" t="str">
            <v>L13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D13">
            <v>0</v>
          </cell>
          <cell r="E13" t="str">
            <v>L13_1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D14">
            <v>0</v>
          </cell>
          <cell r="E14" t="str">
            <v>L14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D15">
            <v>0</v>
          </cell>
          <cell r="E15" t="str">
            <v>L15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D16">
            <v>0</v>
          </cell>
          <cell r="E16" t="str">
            <v>L16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D17">
            <v>0</v>
          </cell>
          <cell r="E17" t="str">
            <v>L17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D18">
            <v>0</v>
          </cell>
          <cell r="E18" t="str">
            <v>L18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D19">
            <v>0</v>
          </cell>
          <cell r="E19" t="str">
            <v>L19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D20">
            <v>0</v>
          </cell>
          <cell r="E20" t="str">
            <v>L20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D22">
            <v>0</v>
          </cell>
          <cell r="E22" t="str">
            <v>L20.1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D23">
            <v>0</v>
          </cell>
          <cell r="E23" t="str">
            <v>L21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L22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L23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7">
          <cell r="D27">
            <v>486780.708042857</v>
          </cell>
          <cell r="E27" t="str">
            <v>L24</v>
          </cell>
          <cell r="H27">
            <v>486780.708042857</v>
          </cell>
          <cell r="I27">
            <v>0</v>
          </cell>
        </row>
        <row r="28">
          <cell r="D28">
            <v>1488086.1810951247</v>
          </cell>
          <cell r="E28" t="str">
            <v>L25</v>
          </cell>
          <cell r="H28">
            <v>1488086.1810951247</v>
          </cell>
          <cell r="I28">
            <v>0</v>
          </cell>
        </row>
        <row r="30">
          <cell r="D30">
            <v>678885.03766750661</v>
          </cell>
          <cell r="E30" t="str">
            <v>L25.1</v>
          </cell>
          <cell r="H30">
            <v>678885.03766750661</v>
          </cell>
          <cell r="I30">
            <v>0</v>
          </cell>
        </row>
      </sheetData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ВВ утв тарифы"/>
      <sheetName val="БФ-2-13-П"/>
      <sheetName val="ИТОГИ  по Н,Р,Э,Q"/>
      <sheetName val="НП-2-12-П"/>
      <sheetName val="Tarif_300_6_2004 для фэк скорр"/>
      <sheetName val="Баланс мощности 2007"/>
      <sheetName val="Свод"/>
      <sheetName val="ДПН"/>
      <sheetName val="D-Test of FA Installation"/>
      <sheetName val="Справочники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ИТОГИ__по_Н,Р,Э,Q"/>
      <sheetName val="D-Test_of_FA_Installation"/>
      <sheetName val="Списки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эл.эн"/>
      <sheetName val="15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Таб1.1"/>
      <sheetName val="форма-прил к ф№1"/>
      <sheetName val="Assumptions"/>
      <sheetName val="Inputs"/>
      <sheetName val="Set"/>
      <sheetName val="Поставщики и субподрядчики"/>
      <sheetName val="шаблон"/>
      <sheetName val="Производствоэлектроэнергии"/>
      <sheetName val="TEHSHEET"/>
      <sheetName val="ПРОГНОЗ_1"/>
      <sheetName val="Данные для расчета"/>
      <sheetName val="3.6."/>
      <sheetName val=""/>
      <sheetName val="Прил 1"/>
      <sheetName val="ESTI."/>
      <sheetName val="DI-ESTI"/>
      <sheetName val="Сталь"/>
      <sheetName val="Заголовок"/>
      <sheetName val="KEY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НВВ_утв_тарифы1"/>
      <sheetName val="Tarif_300_6_2004_для_фэк_скорр1"/>
      <sheetName val="Баланс_мощности_20071"/>
      <sheetName val="D-Test_of_FA_Installation1"/>
      <sheetName val="ИТОГИ__по_Н,Р,Э,Q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сл_11_Тариф2010-20151"/>
      <sheetName val="Баланс_ээ1"/>
      <sheetName val="Баланс_мощности1"/>
      <sheetName val="Integrali_e_proporzionali"/>
      <sheetName val="1__Subsidiary"/>
      <sheetName val="Ген__не_уч__ОРЭМ"/>
      <sheetName val="шаблон_для_R3"/>
      <sheetName val="Таб1_1"/>
      <sheetName val="форма-прил_к_ф№1"/>
      <sheetName val="Поставщики_и_субподрядчики"/>
      <sheetName val="Данные_для_расчета"/>
      <sheetName val="3_6_"/>
      <sheetName val="Прил_1"/>
      <sheetName val="ESTI_"/>
      <sheetName val="табл.1"/>
      <sheetName val="с выходом на ПЗ"/>
      <sheetName val="EUR"/>
      <sheetName val="677"/>
      <sheetName val="MAIN"/>
      <sheetName val="Context_LTP"/>
      <sheetName val="Controls"/>
      <sheetName val="ИТ-бюджет"/>
      <sheetName val="БИ-2-18-П"/>
      <sheetName val="БИ-2-19-П"/>
      <sheetName val="БИ-2-7-П"/>
      <sheetName val="БИ-2-9-П"/>
      <sheetName val="БИ-2-14-П"/>
      <sheetName val="БИ-2-16-П"/>
      <sheetName val="Резервы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ередача_электро_x0000_нергии"/>
      <sheetName val="11"/>
      <sheetName val="28"/>
      <sheetName val="29"/>
      <sheetName val="21"/>
      <sheetName val="23"/>
      <sheetName val="25"/>
      <sheetName val="26"/>
      <sheetName val="19"/>
      <sheetName val="22"/>
      <sheetName val="24"/>
      <sheetName val="Передача_электро"/>
      <sheetName val="бф-2-8-п"/>
      <sheetName val="Передача_электро?нергии"/>
      <sheetName val="ID ПС"/>
      <sheetName val="5"/>
      <sheetName val="P2.2"/>
      <sheetName val="XLR_NoRangeSheet"/>
      <sheetName val="бдр_свод"/>
      <sheetName val="mto rev.2(armor)"/>
      <sheetName val="Curves"/>
      <sheetName val="Note"/>
      <sheetName val="Heads"/>
      <sheetName val="main gate house"/>
      <sheetName val="Dbase"/>
      <sheetName val="Tables"/>
      <sheetName val="Page 2"/>
      <sheetName val="Read me first"/>
      <sheetName val="LDE"/>
      <sheetName val="Sheet5"/>
      <sheetName val="на 1 тут"/>
      <sheetName val="Ф-1 (для АО-энерго)"/>
      <sheetName val="Ф-2 (для АО-энерго)"/>
      <sheetName val="Стоимость ЭЭ"/>
      <sheetName val="Данные"/>
      <sheetName val="ПТУ_ППП"/>
    </sheetNames>
    <sheetDataSet>
      <sheetData sheetId="0">
        <row r="4">
          <cell r="B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>
        <row r="4">
          <cell r="A4" t="str">
            <v>Производство электроэнергии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1">
          <cell r="B31" t="str">
            <v>Итого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0">
          <cell r="A10" t="str">
            <v>1.</v>
          </cell>
        </row>
      </sheetData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B4">
            <v>0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>
        <row r="39">
          <cell r="B39" t="str">
            <v>Сумма общехозяйственных расходов</v>
          </cell>
        </row>
      </sheetData>
      <sheetData sheetId="206">
        <row r="39">
          <cell r="B39" t="str">
            <v>Сумма общехозяйственных расходов</v>
          </cell>
        </row>
      </sheetData>
      <sheetData sheetId="207">
        <row r="39">
          <cell r="B39" t="str">
            <v>Сумма общехозяйственных расходов</v>
          </cell>
        </row>
      </sheetData>
      <sheetData sheetId="208">
        <row r="39">
          <cell r="B39" t="str">
            <v>Сумма общехозяйственных расходов</v>
          </cell>
        </row>
      </sheetData>
      <sheetData sheetId="209">
        <row r="39">
          <cell r="B39" t="str">
            <v>Сумма общехозяйственных расходов</v>
          </cell>
        </row>
      </sheetData>
      <sheetData sheetId="210">
        <row r="39">
          <cell r="B39" t="str">
            <v>Сумма общехозяйственных расходов</v>
          </cell>
        </row>
      </sheetData>
      <sheetData sheetId="211">
        <row r="39">
          <cell r="B39" t="str">
            <v>Сумма общехозяйственных расходов</v>
          </cell>
        </row>
      </sheetData>
      <sheetData sheetId="212">
        <row r="39">
          <cell r="B39" t="str">
            <v>Сумма общехозяйственных расходов</v>
          </cell>
        </row>
      </sheetData>
      <sheetData sheetId="213">
        <row r="39">
          <cell r="B39" t="str">
            <v>Сумма общехозяйственных расходов</v>
          </cell>
        </row>
      </sheetData>
      <sheetData sheetId="214">
        <row r="39">
          <cell r="B39" t="str">
            <v>Сумма общехозяйственных расходов</v>
          </cell>
        </row>
      </sheetData>
      <sheetData sheetId="215">
        <row r="39">
          <cell r="B39" t="str">
            <v>Сумма общехозяйственных расходов</v>
          </cell>
        </row>
      </sheetData>
      <sheetData sheetId="216">
        <row r="39">
          <cell r="B39" t="str">
            <v>Сумма общехозяйственных расходов</v>
          </cell>
        </row>
      </sheetData>
      <sheetData sheetId="217">
        <row r="39">
          <cell r="B39" t="str">
            <v>Сумма общехозяйственных расходов</v>
          </cell>
        </row>
      </sheetData>
      <sheetData sheetId="218">
        <row r="39">
          <cell r="B39" t="str">
            <v>Сумма общехозяйственных расходов</v>
          </cell>
        </row>
      </sheetData>
      <sheetData sheetId="219">
        <row r="39">
          <cell r="B39" t="str">
            <v>Сумма общехозяйственных расходов</v>
          </cell>
        </row>
      </sheetData>
      <sheetData sheetId="220">
        <row r="39">
          <cell r="B39" t="str">
            <v>Сумма общехозяйственных расходов</v>
          </cell>
        </row>
      </sheetData>
      <sheetData sheetId="221" refreshError="1"/>
      <sheetData sheetId="222" refreshError="1"/>
      <sheetData sheetId="223" refreshError="1"/>
      <sheetData sheetId="224">
        <row r="39">
          <cell r="B39" t="str">
            <v>Сумма общехозяйственных расходов</v>
          </cell>
        </row>
      </sheetData>
      <sheetData sheetId="225">
        <row r="39">
          <cell r="B39" t="str">
            <v>Сумма общехозяйственных расходов</v>
          </cell>
        </row>
      </sheetData>
      <sheetData sheetId="226">
        <row r="39">
          <cell r="B39" t="str">
            <v>Сумма общехозяйственных расходов</v>
          </cell>
        </row>
      </sheetData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5">
          <cell r="A5" t="str">
            <v>Производство электроэнергии</v>
          </cell>
        </row>
      </sheetData>
      <sheetData sheetId="248">
        <row r="5">
          <cell r="A5" t="str">
            <v>Производство электроэнергии</v>
          </cell>
        </row>
      </sheetData>
      <sheetData sheetId="249">
        <row r="5">
          <cell r="A5" t="str">
            <v>Производство электроэнергии</v>
          </cell>
        </row>
      </sheetData>
      <sheetData sheetId="250">
        <row r="5">
          <cell r="A5" t="str">
            <v>Производство электроэнергии</v>
          </cell>
        </row>
      </sheetData>
      <sheetData sheetId="251">
        <row r="5">
          <cell r="A5" t="str">
            <v>Производство электроэнергии</v>
          </cell>
        </row>
      </sheetData>
      <sheetData sheetId="252">
        <row r="5">
          <cell r="A5" t="str">
            <v>Производство электроэнергии</v>
          </cell>
        </row>
      </sheetData>
      <sheetData sheetId="253">
        <row r="5">
          <cell r="A5" t="str">
            <v>Производство электроэнергии</v>
          </cell>
        </row>
      </sheetData>
      <sheetData sheetId="254">
        <row r="5">
          <cell r="A5" t="str">
            <v>Производство электроэнергии</v>
          </cell>
        </row>
      </sheetData>
      <sheetData sheetId="255">
        <row r="5">
          <cell r="A5" t="str">
            <v>Производство электроэнергии</v>
          </cell>
        </row>
      </sheetData>
      <sheetData sheetId="256">
        <row r="5">
          <cell r="A5" t="str">
            <v>Производство электроэнергии</v>
          </cell>
        </row>
      </sheetData>
      <sheetData sheetId="257">
        <row r="5">
          <cell r="A5" t="str">
            <v>Производство электроэнергии</v>
          </cell>
        </row>
      </sheetData>
      <sheetData sheetId="258">
        <row r="5">
          <cell r="A5" t="str">
            <v>Производство электроэнергии</v>
          </cell>
        </row>
      </sheetData>
      <sheetData sheetId="259">
        <row r="5">
          <cell r="A5" t="str">
            <v>Производство электроэнергии</v>
          </cell>
        </row>
      </sheetData>
      <sheetData sheetId="260">
        <row r="5">
          <cell r="A5" t="str">
            <v>Производство электроэнергии</v>
          </cell>
        </row>
      </sheetData>
      <sheetData sheetId="261">
        <row r="5">
          <cell r="A5" t="str">
            <v>Производство электроэнергии</v>
          </cell>
        </row>
      </sheetData>
      <sheetData sheetId="262">
        <row r="5">
          <cell r="A5" t="str">
            <v>Производство электроэнергии</v>
          </cell>
        </row>
      </sheetData>
      <sheetData sheetId="263">
        <row r="5">
          <cell r="A5" t="str">
            <v>Производство электроэнергии</v>
          </cell>
        </row>
      </sheetData>
      <sheetData sheetId="264">
        <row r="5">
          <cell r="A5" t="str">
            <v>Производство электроэнергии</v>
          </cell>
        </row>
      </sheetData>
      <sheetData sheetId="265">
        <row r="5">
          <cell r="A5" t="str">
            <v>Производство электроэнергии</v>
          </cell>
        </row>
      </sheetData>
      <sheetData sheetId="266">
        <row r="5">
          <cell r="A5" t="str">
            <v>Производство электроэнергии</v>
          </cell>
        </row>
      </sheetData>
      <sheetData sheetId="267">
        <row r="5">
          <cell r="A5" t="str">
            <v>Производство электроэнергии</v>
          </cell>
        </row>
      </sheetData>
      <sheetData sheetId="268">
        <row r="5">
          <cell r="A5" t="str">
            <v>Производство электроэнергии</v>
          </cell>
        </row>
      </sheetData>
      <sheetData sheetId="269">
        <row r="5">
          <cell r="A5" t="str">
            <v>Производство электроэнергии</v>
          </cell>
        </row>
      </sheetData>
      <sheetData sheetId="270">
        <row r="5">
          <cell r="A5" t="str">
            <v>Производство электроэнергии</v>
          </cell>
        </row>
      </sheetData>
      <sheetData sheetId="271">
        <row r="5">
          <cell r="A5" t="str">
            <v>Производство электроэнергии</v>
          </cell>
        </row>
      </sheetData>
      <sheetData sheetId="272">
        <row r="5">
          <cell r="A5" t="str">
            <v>Производство электроэнергии</v>
          </cell>
        </row>
      </sheetData>
      <sheetData sheetId="273">
        <row r="5">
          <cell r="A5" t="str">
            <v>Производство электроэнергии</v>
          </cell>
        </row>
      </sheetData>
      <sheetData sheetId="274">
        <row r="5">
          <cell r="A5" t="str">
            <v>Производство электроэнергии</v>
          </cell>
        </row>
      </sheetData>
      <sheetData sheetId="275">
        <row r="5">
          <cell r="A5" t="str">
            <v>Производство электроэнергии</v>
          </cell>
        </row>
      </sheetData>
      <sheetData sheetId="276">
        <row r="5">
          <cell r="A5" t="str">
            <v>Производство электроэнергии</v>
          </cell>
        </row>
      </sheetData>
      <sheetData sheetId="277">
        <row r="5">
          <cell r="A5" t="str">
            <v>Производство электроэнергии</v>
          </cell>
        </row>
      </sheetData>
      <sheetData sheetId="278">
        <row r="5">
          <cell r="A5" t="str">
            <v>Производство электроэнергии</v>
          </cell>
        </row>
      </sheetData>
      <sheetData sheetId="279">
        <row r="5">
          <cell r="A5" t="str">
            <v>Производство электроэнергии</v>
          </cell>
        </row>
      </sheetData>
      <sheetData sheetId="280">
        <row r="5">
          <cell r="A5" t="str">
            <v>Производство электроэнергии</v>
          </cell>
        </row>
      </sheetData>
      <sheetData sheetId="281">
        <row r="5">
          <cell r="A5" t="str">
            <v>Производство электроэнергии</v>
          </cell>
        </row>
      </sheetData>
      <sheetData sheetId="282">
        <row r="5">
          <cell r="A5" t="str">
            <v>Производство электроэнергии</v>
          </cell>
        </row>
      </sheetData>
      <sheetData sheetId="283">
        <row r="5">
          <cell r="A5" t="str">
            <v>Производство электроэнергии</v>
          </cell>
        </row>
      </sheetData>
      <sheetData sheetId="284">
        <row r="5">
          <cell r="A5" t="str">
            <v>Производство электроэнергии</v>
          </cell>
        </row>
      </sheetData>
      <sheetData sheetId="285">
        <row r="5">
          <cell r="A5" t="str">
            <v>Производство электроэнергии</v>
          </cell>
        </row>
      </sheetData>
      <sheetData sheetId="286">
        <row r="39">
          <cell r="B39" t="str">
            <v>Сумма общехозяйственных расходов</v>
          </cell>
        </row>
      </sheetData>
      <sheetData sheetId="287">
        <row r="5">
          <cell r="A5" t="str">
            <v>Производство электроэнергии</v>
          </cell>
        </row>
      </sheetData>
      <sheetData sheetId="288">
        <row r="5">
          <cell r="A5" t="str">
            <v>Производство электроэнергии</v>
          </cell>
        </row>
      </sheetData>
      <sheetData sheetId="289">
        <row r="5">
          <cell r="A5" t="str">
            <v>Производство электроэнергии</v>
          </cell>
        </row>
      </sheetData>
      <sheetData sheetId="290">
        <row r="5">
          <cell r="A5" t="str">
            <v>Производство электроэнергии</v>
          </cell>
        </row>
      </sheetData>
      <sheetData sheetId="291">
        <row r="5">
          <cell r="A5" t="str">
            <v>Производство электроэнергии</v>
          </cell>
        </row>
      </sheetData>
      <sheetData sheetId="292">
        <row r="5">
          <cell r="A5" t="str">
            <v>Производство электроэнергии</v>
          </cell>
        </row>
      </sheetData>
      <sheetData sheetId="293">
        <row r="5">
          <cell r="A5" t="str">
            <v>Производство электроэнергии</v>
          </cell>
        </row>
      </sheetData>
      <sheetData sheetId="294">
        <row r="5">
          <cell r="A5" t="str">
            <v>Производство электроэнергии</v>
          </cell>
        </row>
      </sheetData>
      <sheetData sheetId="295">
        <row r="5">
          <cell r="A5" t="str">
            <v>Производство электроэнергии</v>
          </cell>
        </row>
      </sheetData>
      <sheetData sheetId="296">
        <row r="5">
          <cell r="A5" t="str">
            <v>Производство электроэнергии</v>
          </cell>
        </row>
      </sheetData>
      <sheetData sheetId="297">
        <row r="5">
          <cell r="A5" t="str">
            <v>Производство электроэнергии</v>
          </cell>
        </row>
      </sheetData>
      <sheetData sheetId="298">
        <row r="5">
          <cell r="A5" t="str">
            <v>Производство электроэнергии</v>
          </cell>
        </row>
      </sheetData>
      <sheetData sheetId="299">
        <row r="5">
          <cell r="A5" t="str">
            <v>Производство электроэнергии</v>
          </cell>
        </row>
      </sheetData>
      <sheetData sheetId="300">
        <row r="5">
          <cell r="A5" t="str">
            <v>Производство электроэнергии</v>
          </cell>
        </row>
      </sheetData>
      <sheetData sheetId="301">
        <row r="5">
          <cell r="A5" t="str">
            <v>Производство электроэнергии</v>
          </cell>
        </row>
      </sheetData>
      <sheetData sheetId="302">
        <row r="5">
          <cell r="A5" t="str">
            <v>Производство электроэнергии</v>
          </cell>
        </row>
      </sheetData>
      <sheetData sheetId="303">
        <row r="5">
          <cell r="A5" t="str">
            <v>Производство электроэнергии</v>
          </cell>
        </row>
      </sheetData>
      <sheetData sheetId="304">
        <row r="5">
          <cell r="A5" t="str">
            <v>Производство электроэнергии</v>
          </cell>
        </row>
      </sheetData>
      <sheetData sheetId="305">
        <row r="5">
          <cell r="A5" t="str">
            <v>Производство электроэнергии</v>
          </cell>
        </row>
      </sheetData>
      <sheetData sheetId="306">
        <row r="5">
          <cell r="A5" t="str">
            <v>Производство электроэнергии</v>
          </cell>
        </row>
      </sheetData>
      <sheetData sheetId="307">
        <row r="5">
          <cell r="A5" t="str">
            <v>Производство электроэнергии</v>
          </cell>
        </row>
      </sheetData>
      <sheetData sheetId="308">
        <row r="5">
          <cell r="A5" t="str">
            <v>Производство электроэнергии</v>
          </cell>
        </row>
      </sheetData>
      <sheetData sheetId="309">
        <row r="5">
          <cell r="A5" t="str">
            <v>Производство электроэнергии</v>
          </cell>
        </row>
      </sheetData>
      <sheetData sheetId="310">
        <row r="5">
          <cell r="A5" t="str">
            <v>Производство электроэнергии</v>
          </cell>
        </row>
      </sheetData>
      <sheetData sheetId="311">
        <row r="5">
          <cell r="A5" t="str">
            <v>Производство электроэнергии</v>
          </cell>
        </row>
      </sheetData>
      <sheetData sheetId="312">
        <row r="5">
          <cell r="A5" t="str">
            <v>Производство электроэнергии</v>
          </cell>
        </row>
      </sheetData>
      <sheetData sheetId="313">
        <row r="5">
          <cell r="A5" t="str">
            <v>Производство электроэнергии</v>
          </cell>
        </row>
      </sheetData>
      <sheetData sheetId="314">
        <row r="5">
          <cell r="A5" t="str">
            <v>Производство электроэнергии</v>
          </cell>
        </row>
      </sheetData>
      <sheetData sheetId="315">
        <row r="5">
          <cell r="A5" t="str">
            <v>Производство электроэнергии</v>
          </cell>
        </row>
      </sheetData>
      <sheetData sheetId="316">
        <row r="5">
          <cell r="A5" t="str">
            <v>Производство электроэнергии</v>
          </cell>
        </row>
      </sheetData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>
        <row r="39">
          <cell r="B39" t="str">
            <v>Сумма общехозяйственных расходов</v>
          </cell>
        </row>
      </sheetData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Регионы"/>
      <sheetName val="перекрестка"/>
      <sheetName val="18.2"/>
      <sheetName val="21.3"/>
      <sheetName val="2.3"/>
      <sheetName val="P2.1"/>
      <sheetName val="4_1"/>
      <sheetName val="6_1"/>
      <sheetName val="17_1"/>
      <sheetName val="24_1"/>
      <sheetName val="18_2"/>
      <sheetName val="21_3"/>
      <sheetName val="2_3"/>
      <sheetName val="P2_1"/>
      <sheetName val="Лист3"/>
      <sheetName val="Лист2"/>
      <sheetName val="Ф-2 (для АО-энерго)"/>
      <sheetName val="свод"/>
      <sheetName val="2008 -2010"/>
      <sheetName val="tehsheet"/>
    </sheetNames>
    <sheetDataSet>
      <sheetData sheetId="0" refreshError="1"/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  <sheetName val="БЗ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3 Выручка"/>
      <sheetName val="мощность"/>
      <sheetName val="Лист"/>
      <sheetName val="навигация"/>
      <sheetName val="Т12"/>
      <sheetName val="Т3"/>
      <sheetName val="Заголовок"/>
      <sheetName val="P2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2007 (Min)"/>
      <sheetName val="2007 (Max)"/>
    </sheetNames>
    <sheetDataSet>
      <sheetData sheetId="0"/>
      <sheetData sheetId="1"/>
      <sheetData sheetId="2"/>
      <sheetData sheetId="3" refreshError="1">
        <row r="8">
          <cell r="F8">
            <v>508</v>
          </cell>
          <cell r="G8">
            <v>481.9</v>
          </cell>
          <cell r="H8">
            <v>130.79939999999999</v>
          </cell>
          <cell r="I8">
            <v>364.3</v>
          </cell>
          <cell r="J8">
            <v>100.3</v>
          </cell>
          <cell r="K8">
            <v>508</v>
          </cell>
          <cell r="L8">
            <v>481.9</v>
          </cell>
          <cell r="M8">
            <v>130.79939999999999</v>
          </cell>
          <cell r="N8">
            <v>364.3</v>
          </cell>
          <cell r="O8">
            <v>100.3</v>
          </cell>
          <cell r="P8">
            <v>507.38</v>
          </cell>
          <cell r="Q8">
            <v>495.02</v>
          </cell>
          <cell r="R8">
            <v>102.62</v>
          </cell>
          <cell r="S8">
            <v>350.72</v>
          </cell>
          <cell r="T8">
            <v>83.23</v>
          </cell>
          <cell r="U8">
            <v>507.38</v>
          </cell>
          <cell r="V8">
            <v>495.02</v>
          </cell>
          <cell r="W8">
            <v>102.62</v>
          </cell>
          <cell r="X8">
            <v>350.72</v>
          </cell>
          <cell r="Y8">
            <v>83.23</v>
          </cell>
          <cell r="Z8">
            <v>523.11120000000005</v>
          </cell>
          <cell r="AA8">
            <v>510.3297</v>
          </cell>
          <cell r="AB8">
            <v>105.6935</v>
          </cell>
          <cell r="AC8">
            <v>359.73250000000002</v>
          </cell>
          <cell r="AD8">
            <v>85.315899999999999</v>
          </cell>
          <cell r="AE8">
            <v>478.8</v>
          </cell>
          <cell r="AF8">
            <v>372.5</v>
          </cell>
          <cell r="AG8">
            <v>80.7</v>
          </cell>
          <cell r="AH8">
            <v>86.5</v>
          </cell>
          <cell r="AI8">
            <v>67.5</v>
          </cell>
          <cell r="AJ8">
            <v>513.38289999999995</v>
          </cell>
          <cell r="AK8">
            <v>501.38290000000001</v>
          </cell>
          <cell r="AL8">
            <v>103.3847</v>
          </cell>
          <cell r="AM8">
            <v>353.63220000000001</v>
          </cell>
          <cell r="AN8">
            <v>87.894599999999997</v>
          </cell>
        </row>
        <row r="9">
          <cell r="F9">
            <v>0</v>
          </cell>
          <cell r="G9">
            <v>0</v>
          </cell>
          <cell r="H9">
            <v>109.5994</v>
          </cell>
          <cell r="I9">
            <v>359.4</v>
          </cell>
          <cell r="J9">
            <v>100.3</v>
          </cell>
          <cell r="K9">
            <v>0</v>
          </cell>
          <cell r="L9">
            <v>0</v>
          </cell>
          <cell r="M9">
            <v>109.5994</v>
          </cell>
          <cell r="N9">
            <v>359.4</v>
          </cell>
          <cell r="O9">
            <v>100.3</v>
          </cell>
          <cell r="P9">
            <v>0</v>
          </cell>
          <cell r="Q9">
            <v>0</v>
          </cell>
          <cell r="R9">
            <v>90.26</v>
          </cell>
          <cell r="S9">
            <v>350.72</v>
          </cell>
          <cell r="T9">
            <v>83.23</v>
          </cell>
          <cell r="U9">
            <v>0</v>
          </cell>
          <cell r="V9">
            <v>0</v>
          </cell>
          <cell r="W9">
            <v>90.26</v>
          </cell>
          <cell r="X9">
            <v>350.72</v>
          </cell>
          <cell r="Y9">
            <v>83.23</v>
          </cell>
          <cell r="Z9">
            <v>0</v>
          </cell>
          <cell r="AA9">
            <v>0</v>
          </cell>
          <cell r="AB9">
            <v>92.912000000000006</v>
          </cell>
          <cell r="AC9">
            <v>359.73250000000002</v>
          </cell>
          <cell r="AD9">
            <v>85.315899999999999</v>
          </cell>
          <cell r="AE9">
            <v>0</v>
          </cell>
          <cell r="AF9">
            <v>0</v>
          </cell>
          <cell r="AG9">
            <v>18.3</v>
          </cell>
          <cell r="AH9">
            <v>42.6</v>
          </cell>
          <cell r="AI9">
            <v>67.5</v>
          </cell>
          <cell r="AJ9">
            <v>0</v>
          </cell>
          <cell r="AK9">
            <v>0</v>
          </cell>
          <cell r="AL9">
            <v>91.384699999999995</v>
          </cell>
          <cell r="AM9">
            <v>353.63220000000001</v>
          </cell>
          <cell r="AN9">
            <v>87.894599999999997</v>
          </cell>
        </row>
        <row r="12">
          <cell r="H12">
            <v>109.5994</v>
          </cell>
          <cell r="I12">
            <v>244.50059999999999</v>
          </cell>
          <cell r="M12">
            <v>109.5994</v>
          </cell>
          <cell r="N12">
            <v>244.50059999999999</v>
          </cell>
          <cell r="R12">
            <v>90.26</v>
          </cell>
          <cell r="S12">
            <v>257.82</v>
          </cell>
          <cell r="W12">
            <v>90.26</v>
          </cell>
          <cell r="X12">
            <v>257.82</v>
          </cell>
          <cell r="AB12">
            <v>92.912000000000006</v>
          </cell>
          <cell r="AC12">
            <v>264.62990000000002</v>
          </cell>
          <cell r="AG12">
            <v>18.3</v>
          </cell>
          <cell r="AH12">
            <v>32</v>
          </cell>
          <cell r="AL12">
            <v>91.384699999999995</v>
          </cell>
          <cell r="AM12">
            <v>260.28550000000001</v>
          </cell>
          <cell r="AQ12">
            <v>17.946200000000001</v>
          </cell>
          <cell r="AR12">
            <v>42.953800000000001</v>
          </cell>
        </row>
        <row r="13">
          <cell r="I13">
            <v>114.8994</v>
          </cell>
          <cell r="N13">
            <v>114.8994</v>
          </cell>
          <cell r="S13">
            <v>92.9</v>
          </cell>
          <cell r="X13">
            <v>92.9</v>
          </cell>
          <cell r="AC13">
            <v>95.102599999999995</v>
          </cell>
          <cell r="AH13">
            <v>10.6</v>
          </cell>
          <cell r="AM13">
            <v>93.346699999999998</v>
          </cell>
          <cell r="AR13">
            <v>14.3462</v>
          </cell>
        </row>
        <row r="14">
          <cell r="J14">
            <v>100.3</v>
          </cell>
          <cell r="O14">
            <v>100.3</v>
          </cell>
          <cell r="T14">
            <v>83.23</v>
          </cell>
          <cell r="Y14">
            <v>83.23</v>
          </cell>
          <cell r="AD14">
            <v>85.315899999999999</v>
          </cell>
          <cell r="AI14">
            <v>67.5</v>
          </cell>
          <cell r="AN14">
            <v>87.894599999999997</v>
          </cell>
          <cell r="AP14">
            <v>67.5</v>
          </cell>
          <cell r="AS14">
            <v>67.5</v>
          </cell>
        </row>
        <row r="15">
          <cell r="F15">
            <v>366</v>
          </cell>
          <cell r="G15">
            <v>351.9</v>
          </cell>
          <cell r="H15">
            <v>9.1999999999999993</v>
          </cell>
          <cell r="I15">
            <v>4.9000000000000004</v>
          </cell>
          <cell r="K15">
            <v>366</v>
          </cell>
          <cell r="L15">
            <v>351.9</v>
          </cell>
          <cell r="M15">
            <v>9.1999999999999993</v>
          </cell>
          <cell r="N15">
            <v>4.9000000000000004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</row>
        <row r="16">
          <cell r="F16">
            <v>142</v>
          </cell>
          <cell r="G16">
            <v>130</v>
          </cell>
          <cell r="H16">
            <v>12</v>
          </cell>
          <cell r="K16">
            <v>142</v>
          </cell>
          <cell r="L16">
            <v>130</v>
          </cell>
          <cell r="M16">
            <v>12</v>
          </cell>
          <cell r="P16">
            <v>495.02</v>
          </cell>
          <cell r="Q16">
            <v>495.02</v>
          </cell>
          <cell r="U16">
            <v>495.02</v>
          </cell>
          <cell r="V16">
            <v>495.02</v>
          </cell>
          <cell r="Z16">
            <v>510.3297</v>
          </cell>
          <cell r="AA16">
            <v>510.3297</v>
          </cell>
          <cell r="AE16">
            <v>466.8</v>
          </cell>
          <cell r="AF16">
            <v>372.5</v>
          </cell>
          <cell r="AG16">
            <v>50.4</v>
          </cell>
          <cell r="AH16">
            <v>43.9</v>
          </cell>
          <cell r="AJ16">
            <v>501.38290000000001</v>
          </cell>
          <cell r="AK16">
            <v>501.38290000000001</v>
          </cell>
          <cell r="AL16">
            <v>50.4</v>
          </cell>
          <cell r="AM16">
            <v>43.9</v>
          </cell>
          <cell r="AP16">
            <v>372.5</v>
          </cell>
          <cell r="AQ16">
            <v>50.4</v>
          </cell>
          <cell r="AR16">
            <v>43.9</v>
          </cell>
          <cell r="AS16">
            <v>372.5</v>
          </cell>
        </row>
        <row r="17">
          <cell r="F17">
            <v>0</v>
          </cell>
          <cell r="K17">
            <v>0</v>
          </cell>
          <cell r="P17">
            <v>12.36</v>
          </cell>
          <cell r="R17">
            <v>12.36</v>
          </cell>
          <cell r="U17">
            <v>12.36</v>
          </cell>
          <cell r="W17">
            <v>12.36</v>
          </cell>
          <cell r="Z17">
            <v>12.781499999999999</v>
          </cell>
          <cell r="AB17">
            <v>12.781499999999999</v>
          </cell>
          <cell r="AE17">
            <v>12</v>
          </cell>
          <cell r="AG17">
            <v>12</v>
          </cell>
          <cell r="AJ17">
            <v>12</v>
          </cell>
          <cell r="AL17">
            <v>12</v>
          </cell>
          <cell r="AQ17">
            <v>12</v>
          </cell>
        </row>
        <row r="18">
          <cell r="F18">
            <v>62.5</v>
          </cell>
          <cell r="G18">
            <v>24.6</v>
          </cell>
          <cell r="H18">
            <v>9</v>
          </cell>
          <cell r="I18">
            <v>24.6</v>
          </cell>
          <cell r="J18">
            <v>4.3</v>
          </cell>
          <cell r="K18">
            <v>62.5</v>
          </cell>
          <cell r="L18">
            <v>24.6</v>
          </cell>
          <cell r="M18">
            <v>9</v>
          </cell>
          <cell r="N18">
            <v>24.6</v>
          </cell>
          <cell r="O18">
            <v>4.3</v>
          </cell>
          <cell r="P18">
            <v>53.57</v>
          </cell>
          <cell r="Q18">
            <v>13.46</v>
          </cell>
          <cell r="R18">
            <v>8.65</v>
          </cell>
          <cell r="S18">
            <v>26.59</v>
          </cell>
          <cell r="T18">
            <v>4.87</v>
          </cell>
          <cell r="U18">
            <v>53.57</v>
          </cell>
          <cell r="V18">
            <v>13.46</v>
          </cell>
          <cell r="W18">
            <v>8.65</v>
          </cell>
          <cell r="X18">
            <v>26.59</v>
          </cell>
          <cell r="Y18">
            <v>4.87</v>
          </cell>
          <cell r="Z18">
            <v>66.226500000000001</v>
          </cell>
          <cell r="AA18">
            <v>17.47</v>
          </cell>
          <cell r="AB18">
            <v>9.5150000000000006</v>
          </cell>
          <cell r="AC18">
            <v>33.079500000000003</v>
          </cell>
          <cell r="AD18">
            <v>6.1619999999999999</v>
          </cell>
          <cell r="AE18">
            <v>60</v>
          </cell>
          <cell r="AF18">
            <v>17.5</v>
          </cell>
          <cell r="AG18">
            <v>6.2</v>
          </cell>
          <cell r="AH18">
            <v>15.6</v>
          </cell>
          <cell r="AI18">
            <v>20.7</v>
          </cell>
          <cell r="AJ18">
            <v>56.506799999999998</v>
          </cell>
          <cell r="AK18">
            <v>14.403499999999999</v>
          </cell>
          <cell r="AL18">
            <v>8.9619999999999997</v>
          </cell>
          <cell r="AM18">
            <v>24.400600000000001</v>
          </cell>
          <cell r="AN18">
            <v>8.7407000000000004</v>
          </cell>
          <cell r="AP18">
            <v>17.5</v>
          </cell>
          <cell r="AQ18">
            <v>6.2</v>
          </cell>
          <cell r="AR18">
            <v>15.6</v>
          </cell>
          <cell r="AS18">
            <v>20.7</v>
          </cell>
        </row>
        <row r="19">
          <cell r="G19">
            <v>5.1048</v>
          </cell>
          <cell r="H19">
            <v>6.8807999999999998</v>
          </cell>
          <cell r="I19">
            <v>6.7526999999999999</v>
          </cell>
          <cell r="J19">
            <v>4.2870999999999997</v>
          </cell>
          <cell r="L19">
            <v>5.1048</v>
          </cell>
          <cell r="M19">
            <v>6.8807999999999998</v>
          </cell>
          <cell r="N19">
            <v>6.7526999999999999</v>
          </cell>
          <cell r="O19">
            <v>4.2870999999999997</v>
          </cell>
          <cell r="Q19">
            <v>2.7191000000000001</v>
          </cell>
          <cell r="R19">
            <v>8.4291999999999998</v>
          </cell>
          <cell r="S19">
            <v>7.5815000000000001</v>
          </cell>
          <cell r="T19">
            <v>5.8513000000000002</v>
          </cell>
          <cell r="V19">
            <v>2.7191000000000001</v>
          </cell>
          <cell r="W19">
            <v>8.4291999999999998</v>
          </cell>
          <cell r="X19">
            <v>7.5815000000000001</v>
          </cell>
          <cell r="Y19">
            <v>5.8513000000000002</v>
          </cell>
          <cell r="AA19">
            <v>3.4232999999999998</v>
          </cell>
          <cell r="AB19">
            <v>9.0023999999999997</v>
          </cell>
          <cell r="AC19">
            <v>9.1956000000000007</v>
          </cell>
          <cell r="AD19">
            <v>7.2225999999999999</v>
          </cell>
          <cell r="AF19">
            <v>4.6980000000000004</v>
          </cell>
          <cell r="AG19">
            <v>7.6828000000000003</v>
          </cell>
          <cell r="AH19">
            <v>18.034700000000001</v>
          </cell>
          <cell r="AI19">
            <v>30.666699999999999</v>
          </cell>
          <cell r="AK19">
            <v>2.8727999999999998</v>
          </cell>
          <cell r="AL19">
            <v>8.6685999999999996</v>
          </cell>
          <cell r="AM19">
            <v>6.9</v>
          </cell>
          <cell r="AN19">
            <v>9.9444999999999997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1014.7994</v>
          </cell>
          <cell r="G21">
            <v>457.3</v>
          </cell>
          <cell r="H21">
            <v>121.79940000000001</v>
          </cell>
          <cell r="I21">
            <v>339.7</v>
          </cell>
          <cell r="J21">
            <v>96</v>
          </cell>
          <cell r="K21">
            <v>1014.7994</v>
          </cell>
          <cell r="L21">
            <v>457.3</v>
          </cell>
          <cell r="M21">
            <v>121.79940000000001</v>
          </cell>
          <cell r="N21">
            <v>339.7</v>
          </cell>
          <cell r="O21">
            <v>96</v>
          </cell>
          <cell r="P21">
            <v>978.02</v>
          </cell>
          <cell r="Q21">
            <v>481.56</v>
          </cell>
          <cell r="R21">
            <v>93.97</v>
          </cell>
          <cell r="S21">
            <v>324.13</v>
          </cell>
          <cell r="T21">
            <v>78.36</v>
          </cell>
          <cell r="U21">
            <v>978.02</v>
          </cell>
          <cell r="V21">
            <v>481.56</v>
          </cell>
          <cell r="W21">
            <v>93.97</v>
          </cell>
          <cell r="X21">
            <v>324.13</v>
          </cell>
          <cell r="Y21">
            <v>78.36</v>
          </cell>
          <cell r="Z21">
            <v>994.8451</v>
          </cell>
          <cell r="AA21">
            <v>492.85969999999998</v>
          </cell>
          <cell r="AB21">
            <v>96.1785</v>
          </cell>
          <cell r="AC21">
            <v>326.65300000000002</v>
          </cell>
          <cell r="AD21">
            <v>79.153899999999993</v>
          </cell>
          <cell r="AE21">
            <v>547.20000000000005</v>
          </cell>
          <cell r="AF21">
            <v>355</v>
          </cell>
          <cell r="AG21">
            <v>74.5</v>
          </cell>
          <cell r="AH21">
            <v>70.900000000000006</v>
          </cell>
          <cell r="AI21">
            <v>46.8</v>
          </cell>
          <cell r="AJ21">
            <v>989.7876</v>
          </cell>
          <cell r="AK21">
            <v>486.9794</v>
          </cell>
          <cell r="AL21">
            <v>94.422700000000006</v>
          </cell>
          <cell r="AM21">
            <v>329.23160000000001</v>
          </cell>
          <cell r="AN21">
            <v>79.153899999999993</v>
          </cell>
        </row>
        <row r="22">
          <cell r="F22">
            <v>337.2</v>
          </cell>
          <cell r="G22">
            <v>0.2</v>
          </cell>
          <cell r="H22">
            <v>1.6</v>
          </cell>
          <cell r="I22">
            <v>239.4</v>
          </cell>
          <cell r="J22">
            <v>96</v>
          </cell>
          <cell r="K22">
            <v>337.2</v>
          </cell>
          <cell r="L22">
            <v>0.2</v>
          </cell>
          <cell r="M22">
            <v>1.6</v>
          </cell>
          <cell r="N22">
            <v>239.4</v>
          </cell>
          <cell r="O22">
            <v>96</v>
          </cell>
          <cell r="P22">
            <v>331.75</v>
          </cell>
          <cell r="Q22">
            <v>11.42</v>
          </cell>
          <cell r="R22">
            <v>1.07</v>
          </cell>
          <cell r="S22">
            <v>240.9</v>
          </cell>
          <cell r="T22">
            <v>78.36</v>
          </cell>
          <cell r="U22">
            <v>331.75</v>
          </cell>
          <cell r="V22">
            <v>11.42</v>
          </cell>
          <cell r="W22">
            <v>1.07</v>
          </cell>
          <cell r="X22">
            <v>240.9</v>
          </cell>
          <cell r="Y22">
            <v>78.36</v>
          </cell>
          <cell r="Z22">
            <v>333.0607</v>
          </cell>
          <cell r="AA22">
            <v>11.4938</v>
          </cell>
          <cell r="AB22">
            <v>1.0760000000000001</v>
          </cell>
          <cell r="AC22">
            <v>241.33699999999999</v>
          </cell>
          <cell r="AD22">
            <v>79.153899999999993</v>
          </cell>
          <cell r="AE22">
            <v>418.8</v>
          </cell>
          <cell r="AF22">
            <v>294.10000000000002</v>
          </cell>
          <cell r="AG22">
            <v>59.8</v>
          </cell>
          <cell r="AH22">
            <v>18.100000000000001</v>
          </cell>
          <cell r="AI22">
            <v>46.8</v>
          </cell>
          <cell r="AJ22">
            <v>333.0607</v>
          </cell>
          <cell r="AK22">
            <v>11.4938</v>
          </cell>
          <cell r="AL22">
            <v>1.0760000000000001</v>
          </cell>
          <cell r="AM22">
            <v>241.33699999999999</v>
          </cell>
          <cell r="AN22">
            <v>79.153899999999993</v>
          </cell>
          <cell r="AP22">
            <v>294.10000000000002</v>
          </cell>
          <cell r="AQ22">
            <v>59.8</v>
          </cell>
          <cell r="AR22">
            <v>18.100000000000001</v>
          </cell>
          <cell r="AS22">
            <v>46.8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108.3</v>
          </cell>
          <cell r="G26">
            <v>103</v>
          </cell>
          <cell r="H26">
            <v>5.3</v>
          </cell>
          <cell r="K26">
            <v>108.3</v>
          </cell>
          <cell r="L26">
            <v>103</v>
          </cell>
          <cell r="M26">
            <v>5.3</v>
          </cell>
          <cell r="P26">
            <v>122.06</v>
          </cell>
          <cell r="Q26">
            <v>122.06</v>
          </cell>
          <cell r="U26">
            <v>122.06</v>
          </cell>
          <cell r="V26">
            <v>122.06</v>
          </cell>
          <cell r="Z26">
            <v>123.8154</v>
          </cell>
          <cell r="AA26">
            <v>123.8154</v>
          </cell>
          <cell r="AE26">
            <v>0</v>
          </cell>
          <cell r="AJ26">
            <v>123.8154</v>
          </cell>
          <cell r="AK26">
            <v>123.8154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 refreshError="1">
        <row r="8">
          <cell r="F8">
            <v>3416</v>
          </cell>
          <cell r="G8">
            <v>3240.2</v>
          </cell>
          <cell r="H8">
            <v>832.1</v>
          </cell>
          <cell r="I8">
            <v>2364.8000000000002</v>
          </cell>
          <cell r="J8">
            <v>704.9</v>
          </cell>
          <cell r="K8">
            <v>3485.1</v>
          </cell>
          <cell r="L8">
            <v>3316</v>
          </cell>
          <cell r="M8">
            <v>894.5</v>
          </cell>
          <cell r="N8">
            <v>2416.6999999999998</v>
          </cell>
          <cell r="O8">
            <v>640.4</v>
          </cell>
          <cell r="P8">
            <v>3367.21</v>
          </cell>
          <cell r="Q8">
            <v>3285.11</v>
          </cell>
          <cell r="R8">
            <v>681.1</v>
          </cell>
          <cell r="S8">
            <v>2327.52</v>
          </cell>
          <cell r="T8">
            <v>552.35</v>
          </cell>
          <cell r="U8">
            <v>3472.16</v>
          </cell>
          <cell r="V8">
            <v>2898.8</v>
          </cell>
          <cell r="W8">
            <v>857.44</v>
          </cell>
          <cell r="X8">
            <v>2422.94</v>
          </cell>
          <cell r="Y8">
            <v>696.72</v>
          </cell>
          <cell r="Z8">
            <v>3473.4070000000002</v>
          </cell>
          <cell r="AA8">
            <v>3388.5070000000001</v>
          </cell>
          <cell r="AB8">
            <v>701.5</v>
          </cell>
          <cell r="AC8">
            <v>2389.13</v>
          </cell>
          <cell r="AD8">
            <v>566.62699999999995</v>
          </cell>
          <cell r="AE8">
            <v>3466.5</v>
          </cell>
          <cell r="AF8">
            <v>2700.18</v>
          </cell>
          <cell r="AG8">
            <v>581.29999999999995</v>
          </cell>
          <cell r="AH8">
            <v>732.84</v>
          </cell>
          <cell r="AI8">
            <v>488.54</v>
          </cell>
          <cell r="AJ8">
            <v>3407</v>
          </cell>
          <cell r="AK8">
            <v>3322.1</v>
          </cell>
          <cell r="AL8">
            <v>683.32129999999995</v>
          </cell>
          <cell r="AM8">
            <v>2343.3150999999998</v>
          </cell>
          <cell r="AN8">
            <v>580.02629999999999</v>
          </cell>
          <cell r="AO8">
            <v>3407.0049999999997</v>
          </cell>
          <cell r="AP8">
            <v>2640.6849999999999</v>
          </cell>
          <cell r="AQ8">
            <v>566.16</v>
          </cell>
          <cell r="AR8">
            <v>696.91980000000001</v>
          </cell>
          <cell r="AS8">
            <v>468.0813</v>
          </cell>
        </row>
        <row r="9">
          <cell r="F9">
            <v>0</v>
          </cell>
          <cell r="G9">
            <v>0</v>
          </cell>
          <cell r="H9">
            <v>689.1</v>
          </cell>
          <cell r="I9">
            <v>2332</v>
          </cell>
          <cell r="J9">
            <v>704.9</v>
          </cell>
          <cell r="K9">
            <v>0</v>
          </cell>
          <cell r="L9">
            <v>0</v>
          </cell>
          <cell r="M9">
            <v>760.4</v>
          </cell>
          <cell r="N9">
            <v>2381.6999999999998</v>
          </cell>
          <cell r="O9">
            <v>640.4</v>
          </cell>
          <cell r="P9">
            <v>0</v>
          </cell>
          <cell r="Q9">
            <v>0</v>
          </cell>
          <cell r="R9">
            <v>599</v>
          </cell>
          <cell r="S9">
            <v>2327.52</v>
          </cell>
          <cell r="T9">
            <v>552.35</v>
          </cell>
          <cell r="U9">
            <v>0</v>
          </cell>
          <cell r="V9">
            <v>0</v>
          </cell>
          <cell r="W9">
            <v>561.70000000000005</v>
          </cell>
          <cell r="X9">
            <v>2145.3200000000002</v>
          </cell>
          <cell r="Y9">
            <v>696.72</v>
          </cell>
          <cell r="Z9">
            <v>0</v>
          </cell>
          <cell r="AA9">
            <v>0</v>
          </cell>
          <cell r="AB9">
            <v>616.6</v>
          </cell>
          <cell r="AC9">
            <v>2389.13</v>
          </cell>
          <cell r="AD9">
            <v>566.62699999999995</v>
          </cell>
          <cell r="AE9">
            <v>0</v>
          </cell>
          <cell r="AF9">
            <v>0</v>
          </cell>
          <cell r="AG9">
            <v>133.44999999999999</v>
          </cell>
          <cell r="AH9">
            <v>414.37</v>
          </cell>
          <cell r="AI9">
            <v>488.54</v>
          </cell>
          <cell r="AJ9">
            <v>0</v>
          </cell>
          <cell r="AK9">
            <v>0</v>
          </cell>
          <cell r="AL9">
            <v>598.42129999999997</v>
          </cell>
          <cell r="AM9">
            <v>2343.3150999999998</v>
          </cell>
          <cell r="AN9">
            <v>580.02629999999999</v>
          </cell>
          <cell r="AO9">
            <v>0</v>
          </cell>
          <cell r="AP9">
            <v>0</v>
          </cell>
          <cell r="AQ9">
            <v>118.31</v>
          </cell>
          <cell r="AR9">
            <v>378.44979999999998</v>
          </cell>
          <cell r="AS9">
            <v>468.0813</v>
          </cell>
        </row>
        <row r="12">
          <cell r="H12">
            <v>689.1</v>
          </cell>
          <cell r="I12">
            <v>1607.9</v>
          </cell>
          <cell r="M12">
            <v>760.4</v>
          </cell>
          <cell r="N12">
            <v>1607.9</v>
          </cell>
          <cell r="R12">
            <v>599</v>
          </cell>
          <cell r="S12">
            <v>1710.92</v>
          </cell>
          <cell r="W12">
            <v>561.70000000000005</v>
          </cell>
          <cell r="X12">
            <v>1344.05</v>
          </cell>
          <cell r="AB12">
            <v>616.6</v>
          </cell>
          <cell r="AC12">
            <v>1757.91</v>
          </cell>
          <cell r="AG12">
            <v>133.44999999999999</v>
          </cell>
          <cell r="AH12">
            <v>311.37</v>
          </cell>
          <cell r="AL12">
            <v>598.42129999999997</v>
          </cell>
          <cell r="AM12">
            <v>1706.0831000000001</v>
          </cell>
          <cell r="AQ12">
            <v>118.31</v>
          </cell>
          <cell r="AR12">
            <v>284.37849999999997</v>
          </cell>
        </row>
        <row r="13">
          <cell r="I13">
            <v>724.1</v>
          </cell>
          <cell r="N13">
            <v>773.8</v>
          </cell>
          <cell r="S13">
            <v>616.6</v>
          </cell>
          <cell r="X13">
            <v>801.27</v>
          </cell>
          <cell r="AC13">
            <v>631.22</v>
          </cell>
          <cell r="AH13">
            <v>103</v>
          </cell>
          <cell r="AM13">
            <v>637.23199999999997</v>
          </cell>
          <cell r="AR13">
            <v>94.071299999999994</v>
          </cell>
        </row>
        <row r="14">
          <cell r="J14">
            <v>704.9</v>
          </cell>
          <cell r="O14">
            <v>640.4</v>
          </cell>
          <cell r="T14">
            <v>552.35</v>
          </cell>
          <cell r="Y14">
            <v>696.72</v>
          </cell>
          <cell r="AD14">
            <v>566.62699999999995</v>
          </cell>
          <cell r="AI14">
            <v>488.54</v>
          </cell>
          <cell r="AN14">
            <v>580.02629999999999</v>
          </cell>
          <cell r="AS14">
            <v>468.0813</v>
          </cell>
        </row>
        <row r="15">
          <cell r="F15">
            <v>2517.1999999999998</v>
          </cell>
          <cell r="G15">
            <v>2422.5</v>
          </cell>
          <cell r="H15">
            <v>61.9</v>
          </cell>
          <cell r="I15">
            <v>32.799999999999997</v>
          </cell>
          <cell r="K15">
            <v>2682.1</v>
          </cell>
          <cell r="L15">
            <v>2581.1</v>
          </cell>
          <cell r="M15">
            <v>66</v>
          </cell>
          <cell r="N15">
            <v>35</v>
          </cell>
          <cell r="P15">
            <v>3285.11</v>
          </cell>
          <cell r="Q15">
            <v>3285.11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</row>
        <row r="16">
          <cell r="F16">
            <v>898.8</v>
          </cell>
          <cell r="G16">
            <v>817.7</v>
          </cell>
          <cell r="H16">
            <v>81.099999999999994</v>
          </cell>
          <cell r="K16">
            <v>803</v>
          </cell>
          <cell r="L16">
            <v>734.9</v>
          </cell>
          <cell r="M16">
            <v>68.099999999999994</v>
          </cell>
          <cell r="P16">
            <v>0</v>
          </cell>
          <cell r="U16">
            <v>3389.96</v>
          </cell>
          <cell r="V16">
            <v>2898.8</v>
          </cell>
          <cell r="W16">
            <v>213.54</v>
          </cell>
          <cell r="X16">
            <v>277.62</v>
          </cell>
          <cell r="Z16">
            <v>3388.5070000000001</v>
          </cell>
          <cell r="AA16">
            <v>3388.5070000000001</v>
          </cell>
          <cell r="AE16">
            <v>3381.6</v>
          </cell>
          <cell r="AF16">
            <v>2700.18</v>
          </cell>
          <cell r="AG16">
            <v>362.95</v>
          </cell>
          <cell r="AH16">
            <v>318.47000000000003</v>
          </cell>
          <cell r="AJ16">
            <v>3322.1</v>
          </cell>
          <cell r="AK16">
            <v>3322.1</v>
          </cell>
          <cell r="AL16">
            <v>362.95</v>
          </cell>
          <cell r="AM16">
            <v>318.47000000000003</v>
          </cell>
          <cell r="AO16">
            <v>3322.1049999999996</v>
          </cell>
          <cell r="AP16">
            <v>2640.6849999999999</v>
          </cell>
          <cell r="AQ16">
            <v>362.95</v>
          </cell>
          <cell r="AR16">
            <v>318.47000000000003</v>
          </cell>
        </row>
        <row r="17">
          <cell r="F17">
            <v>0</v>
          </cell>
          <cell r="K17">
            <v>0</v>
          </cell>
          <cell r="P17">
            <v>82.1</v>
          </cell>
          <cell r="R17">
            <v>82.1</v>
          </cell>
          <cell r="U17">
            <v>82.2</v>
          </cell>
          <cell r="W17">
            <v>82.2</v>
          </cell>
          <cell r="Z17">
            <v>84.9</v>
          </cell>
          <cell r="AB17">
            <v>84.9</v>
          </cell>
          <cell r="AE17">
            <v>84.9</v>
          </cell>
          <cell r="AG17">
            <v>84.9</v>
          </cell>
          <cell r="AJ17">
            <v>84.9</v>
          </cell>
          <cell r="AL17">
            <v>84.9</v>
          </cell>
          <cell r="AO17">
            <v>84.9</v>
          </cell>
          <cell r="AQ17">
            <v>84.9</v>
          </cell>
        </row>
        <row r="18">
          <cell r="F18">
            <v>420.05</v>
          </cell>
          <cell r="G18">
            <v>166.3</v>
          </cell>
          <cell r="H18">
            <v>60.2</v>
          </cell>
          <cell r="I18">
            <v>163.30000000000001</v>
          </cell>
          <cell r="J18">
            <v>30.25</v>
          </cell>
          <cell r="K18">
            <v>481.8</v>
          </cell>
          <cell r="L18">
            <v>127.3</v>
          </cell>
          <cell r="M18">
            <v>63.7</v>
          </cell>
          <cell r="N18">
            <v>168.9</v>
          </cell>
          <cell r="O18">
            <v>121.9</v>
          </cell>
          <cell r="P18">
            <v>355.53949999999998</v>
          </cell>
          <cell r="Q18">
            <v>89.33</v>
          </cell>
          <cell r="R18">
            <v>57.392499999999998</v>
          </cell>
          <cell r="S18">
            <v>176.45699999999999</v>
          </cell>
          <cell r="T18">
            <v>32.36</v>
          </cell>
          <cell r="U18">
            <v>436.7</v>
          </cell>
          <cell r="V18">
            <v>107.14</v>
          </cell>
          <cell r="W18">
            <v>49.03</v>
          </cell>
          <cell r="X18">
            <v>127.51</v>
          </cell>
          <cell r="Y18">
            <v>153.02000000000001</v>
          </cell>
          <cell r="Z18">
            <v>441.40699999999998</v>
          </cell>
          <cell r="AA18">
            <v>116</v>
          </cell>
          <cell r="AB18">
            <v>63.14</v>
          </cell>
          <cell r="AC18">
            <v>220.9</v>
          </cell>
          <cell r="AD18">
            <v>41.366999999999997</v>
          </cell>
          <cell r="AE18">
            <v>434.5</v>
          </cell>
          <cell r="AF18">
            <v>126.8</v>
          </cell>
          <cell r="AG18">
            <v>45.1</v>
          </cell>
          <cell r="AH18">
            <v>113.2</v>
          </cell>
          <cell r="AI18">
            <v>149.4</v>
          </cell>
          <cell r="AJ18">
            <v>375</v>
          </cell>
          <cell r="AK18">
            <v>119.5956</v>
          </cell>
          <cell r="AL18">
            <v>38.949300000000001</v>
          </cell>
          <cell r="AM18">
            <v>161.68870000000001</v>
          </cell>
          <cell r="AN18">
            <v>54.766300000000001</v>
          </cell>
          <cell r="AO18">
            <v>375</v>
          </cell>
          <cell r="AP18">
            <v>109.4361</v>
          </cell>
          <cell r="AQ18">
            <v>38.924100000000003</v>
          </cell>
          <cell r="AR18">
            <v>97.698499999999996</v>
          </cell>
          <cell r="AS18">
            <v>128.94130000000001</v>
          </cell>
        </row>
        <row r="19">
          <cell r="F19">
            <v>12.2965</v>
          </cell>
          <cell r="G19">
            <v>5.1323999999999996</v>
          </cell>
          <cell r="H19">
            <v>7.2347000000000001</v>
          </cell>
          <cell r="I19">
            <v>6.9054000000000002</v>
          </cell>
          <cell r="J19">
            <v>4.2914000000000003</v>
          </cell>
          <cell r="K19">
            <v>13.8246</v>
          </cell>
          <cell r="L19">
            <v>3.839</v>
          </cell>
          <cell r="M19">
            <v>7.1212999999999997</v>
          </cell>
          <cell r="N19">
            <v>6.9889000000000001</v>
          </cell>
          <cell r="O19">
            <v>19.035</v>
          </cell>
          <cell r="P19">
            <v>10.5589</v>
          </cell>
          <cell r="Q19">
            <v>2.7191999999999998</v>
          </cell>
          <cell r="R19">
            <v>8.4263999999999992</v>
          </cell>
          <cell r="S19">
            <v>7.5812999999999997</v>
          </cell>
          <cell r="T19">
            <v>5.8586</v>
          </cell>
          <cell r="U19">
            <v>12.577199999999999</v>
          </cell>
          <cell r="V19">
            <v>3.6960000000000002</v>
          </cell>
          <cell r="W19">
            <v>5.7182000000000004</v>
          </cell>
          <cell r="X19">
            <v>5.2625999999999999</v>
          </cell>
          <cell r="Y19">
            <v>21.962900000000001</v>
          </cell>
          <cell r="Z19">
            <v>12.7082</v>
          </cell>
          <cell r="AA19">
            <v>3.4232999999999998</v>
          </cell>
          <cell r="AB19">
            <v>9.0007000000000001</v>
          </cell>
          <cell r="AC19">
            <v>9.2460000000000004</v>
          </cell>
          <cell r="AD19">
            <v>7.3006000000000002</v>
          </cell>
          <cell r="AE19">
            <v>12.5343</v>
          </cell>
          <cell r="AF19">
            <v>4.6959999999999997</v>
          </cell>
          <cell r="AG19">
            <v>7.7584999999999997</v>
          </cell>
          <cell r="AH19">
            <v>15.4468</v>
          </cell>
          <cell r="AI19">
            <v>30.5809</v>
          </cell>
          <cell r="AJ19">
            <v>11.0068</v>
          </cell>
          <cell r="AK19">
            <v>3.6</v>
          </cell>
          <cell r="AL19">
            <v>5.7</v>
          </cell>
          <cell r="AM19">
            <v>6.9</v>
          </cell>
          <cell r="AN19">
            <v>9.4420000000000002</v>
          </cell>
          <cell r="AO19">
            <v>11.006734654043655</v>
          </cell>
          <cell r="AP19">
            <v>4.144231515686271</v>
          </cell>
          <cell r="AQ19">
            <v>6.8751059771089462</v>
          </cell>
          <cell r="AR19">
            <v>14.018614480461022</v>
          </cell>
          <cell r="AS19">
            <v>27.54677445990686</v>
          </cell>
        </row>
        <row r="20">
          <cell r="F20">
            <v>6</v>
          </cell>
          <cell r="G20">
            <v>6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3067.9</v>
          </cell>
          <cell r="H21">
            <v>771.9</v>
          </cell>
          <cell r="I21">
            <v>2201.5</v>
          </cell>
          <cell r="J21">
            <v>674.65</v>
          </cell>
          <cell r="L21">
            <v>3188.7</v>
          </cell>
          <cell r="M21">
            <v>830.8</v>
          </cell>
          <cell r="N21">
            <v>2247.8000000000002</v>
          </cell>
          <cell r="O21">
            <v>518.5</v>
          </cell>
          <cell r="Q21">
            <v>3195.78</v>
          </cell>
          <cell r="R21">
            <v>623.70749999999998</v>
          </cell>
          <cell r="S21">
            <v>2151.0630000000001</v>
          </cell>
          <cell r="T21">
            <v>519.99</v>
          </cell>
          <cell r="V21">
            <v>2791.66</v>
          </cell>
          <cell r="W21">
            <v>808.41</v>
          </cell>
          <cell r="X21">
            <v>2295.4299999999998</v>
          </cell>
          <cell r="Y21">
            <v>543.70000000000005</v>
          </cell>
          <cell r="AA21">
            <v>3272.5070000000001</v>
          </cell>
          <cell r="AB21">
            <v>638.36</v>
          </cell>
          <cell r="AC21">
            <v>2168.23</v>
          </cell>
          <cell r="AD21">
            <v>525.26</v>
          </cell>
          <cell r="AF21">
            <v>2573.38</v>
          </cell>
          <cell r="AG21">
            <v>536.20000000000005</v>
          </cell>
          <cell r="AH21">
            <v>619.64</v>
          </cell>
          <cell r="AI21">
            <v>339.14</v>
          </cell>
          <cell r="AK21">
            <v>3202.5043999999998</v>
          </cell>
          <cell r="AL21">
            <v>644.37199999999996</v>
          </cell>
          <cell r="AM21">
            <v>2181.6262999999999</v>
          </cell>
          <cell r="AN21">
            <v>525.26</v>
          </cell>
          <cell r="AP21">
            <v>2531.2489</v>
          </cell>
          <cell r="AQ21">
            <v>527.23590000000002</v>
          </cell>
          <cell r="AR21">
            <v>599.22130000000004</v>
          </cell>
          <cell r="AS21">
            <v>339.14</v>
          </cell>
        </row>
        <row r="22">
          <cell r="F22">
            <v>2179.89</v>
          </cell>
          <cell r="G22">
            <v>1.54</v>
          </cell>
          <cell r="H22">
            <v>7.1</v>
          </cell>
          <cell r="I22">
            <v>1496.6</v>
          </cell>
          <cell r="J22">
            <v>674.65</v>
          </cell>
          <cell r="K22">
            <v>2250.8000000000002</v>
          </cell>
          <cell r="L22">
            <v>67.900000000000006</v>
          </cell>
          <cell r="M22">
            <v>57</v>
          </cell>
          <cell r="N22">
            <v>1607.4</v>
          </cell>
          <cell r="O22">
            <v>518.5</v>
          </cell>
          <cell r="P22">
            <v>2201.6</v>
          </cell>
          <cell r="Q22">
            <v>75.8</v>
          </cell>
          <cell r="R22">
            <v>7.1</v>
          </cell>
          <cell r="S22">
            <v>1598.7</v>
          </cell>
          <cell r="T22">
            <v>520</v>
          </cell>
          <cell r="U22">
            <v>2225.3000000000002</v>
          </cell>
          <cell r="V22">
            <v>75.8</v>
          </cell>
          <cell r="W22">
            <v>7.1</v>
          </cell>
          <cell r="X22">
            <v>1598.7</v>
          </cell>
          <cell r="Y22">
            <v>543.70000000000005</v>
          </cell>
          <cell r="Z22">
            <v>2221.94</v>
          </cell>
          <cell r="AA22">
            <v>87.94</v>
          </cell>
          <cell r="AB22">
            <v>7.14</v>
          </cell>
          <cell r="AC22">
            <v>1601.6</v>
          </cell>
          <cell r="AD22">
            <v>525.26</v>
          </cell>
          <cell r="AE22">
            <v>3032</v>
          </cell>
          <cell r="AF22">
            <v>2128.56</v>
          </cell>
          <cell r="AG22">
            <v>433.16</v>
          </cell>
          <cell r="AH22">
            <v>131.13999999999999</v>
          </cell>
          <cell r="AI22">
            <v>339.14</v>
          </cell>
          <cell r="AJ22">
            <v>2221.94</v>
          </cell>
          <cell r="AK22">
            <v>87.94</v>
          </cell>
          <cell r="AL22">
            <v>7.14</v>
          </cell>
          <cell r="AM22">
            <v>1601.6</v>
          </cell>
          <cell r="AN22">
            <v>525.26</v>
          </cell>
          <cell r="AO22">
            <v>3031.9999999999995</v>
          </cell>
          <cell r="AP22">
            <v>2128.56</v>
          </cell>
          <cell r="AQ22">
            <v>433.16</v>
          </cell>
          <cell r="AR22">
            <v>131.13999999999999</v>
          </cell>
          <cell r="AS22">
            <v>339.14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810.06</v>
          </cell>
          <cell r="G26">
            <v>769.36</v>
          </cell>
          <cell r="H26">
            <v>40.700000000000003</v>
          </cell>
          <cell r="K26">
            <v>752.5</v>
          </cell>
          <cell r="L26">
            <v>752.5</v>
          </cell>
          <cell r="P26">
            <v>810.06</v>
          </cell>
          <cell r="Q26">
            <v>810.06</v>
          </cell>
          <cell r="U26">
            <v>810.1</v>
          </cell>
          <cell r="V26">
            <v>810.1</v>
          </cell>
          <cell r="Z26">
            <v>810.06</v>
          </cell>
          <cell r="AA26">
            <v>810.06</v>
          </cell>
          <cell r="AE26">
            <v>0</v>
          </cell>
          <cell r="AJ26">
            <v>810.06</v>
          </cell>
          <cell r="AK26">
            <v>810.06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 refreshError="1"/>
      <sheetData sheetId="6"/>
      <sheetData sheetId="7" refreshError="1">
        <row r="9">
          <cell r="L9">
            <v>0</v>
          </cell>
        </row>
        <row r="10">
          <cell r="E10">
            <v>62570.3</v>
          </cell>
          <cell r="F10">
            <v>49500</v>
          </cell>
          <cell r="G10">
            <v>70753</v>
          </cell>
          <cell r="H10">
            <v>46795</v>
          </cell>
          <cell r="I10">
            <v>75421</v>
          </cell>
          <cell r="J10">
            <v>129595</v>
          </cell>
          <cell r="K10">
            <v>77626</v>
          </cell>
          <cell r="L10">
            <v>75879.729600000006</v>
          </cell>
        </row>
        <row r="11">
          <cell r="E11">
            <v>18752</v>
          </cell>
          <cell r="F11">
            <v>20450</v>
          </cell>
          <cell r="G11">
            <v>47848</v>
          </cell>
          <cell r="I11">
            <v>50432</v>
          </cell>
          <cell r="J11">
            <v>82098</v>
          </cell>
          <cell r="K11">
            <v>49122</v>
          </cell>
          <cell r="L11">
            <v>49122</v>
          </cell>
        </row>
        <row r="12">
          <cell r="E12">
            <v>29438</v>
          </cell>
          <cell r="F12">
            <v>64376</v>
          </cell>
          <cell r="G12">
            <v>24091</v>
          </cell>
          <cell r="H12">
            <v>74345</v>
          </cell>
          <cell r="I12">
            <v>25392</v>
          </cell>
          <cell r="J12">
            <v>134442</v>
          </cell>
          <cell r="K12">
            <v>91118</v>
          </cell>
          <cell r="L12">
            <v>36972.913999999997</v>
          </cell>
        </row>
        <row r="13">
          <cell r="E13">
            <v>27380</v>
          </cell>
          <cell r="F13">
            <v>34681</v>
          </cell>
          <cell r="G13">
            <v>21550</v>
          </cell>
          <cell r="I13">
            <v>22714</v>
          </cell>
          <cell r="J13">
            <v>46826</v>
          </cell>
          <cell r="K13">
            <v>32798</v>
          </cell>
          <cell r="L13">
            <v>32798</v>
          </cell>
        </row>
        <row r="14">
          <cell r="L14">
            <v>0</v>
          </cell>
        </row>
        <row r="15">
          <cell r="E15">
            <v>196665</v>
          </cell>
          <cell r="F15">
            <v>220216</v>
          </cell>
          <cell r="G15">
            <v>203521</v>
          </cell>
          <cell r="H15">
            <v>247634</v>
          </cell>
          <cell r="I15">
            <v>288854</v>
          </cell>
          <cell r="J15">
            <v>348456</v>
          </cell>
          <cell r="K15">
            <v>253657.6281</v>
          </cell>
          <cell r="L15">
            <v>9784</v>
          </cell>
        </row>
        <row r="16">
          <cell r="E16">
            <v>190193</v>
          </cell>
          <cell r="F16">
            <v>211145</v>
          </cell>
          <cell r="G16">
            <v>193323</v>
          </cell>
          <cell r="H16">
            <v>237436</v>
          </cell>
          <cell r="I16">
            <v>277636</v>
          </cell>
          <cell r="J16">
            <v>338672</v>
          </cell>
          <cell r="K16">
            <v>243873.6281</v>
          </cell>
          <cell r="L16">
            <v>0</v>
          </cell>
        </row>
        <row r="17">
          <cell r="E17">
            <v>6472</v>
          </cell>
          <cell r="F17">
            <v>9071</v>
          </cell>
          <cell r="G17">
            <v>10198</v>
          </cell>
          <cell r="H17">
            <v>10198</v>
          </cell>
          <cell r="I17">
            <v>11218</v>
          </cell>
          <cell r="J17">
            <v>9784</v>
          </cell>
          <cell r="K17">
            <v>9784</v>
          </cell>
          <cell r="L17">
            <v>9784</v>
          </cell>
        </row>
        <row r="18">
          <cell r="E18">
            <v>193804</v>
          </cell>
          <cell r="F18">
            <v>199545.5491</v>
          </cell>
          <cell r="G18">
            <v>184696.71350000001</v>
          </cell>
          <cell r="H18">
            <v>171500.36129999999</v>
          </cell>
          <cell r="I18">
            <v>208655.65729999999</v>
          </cell>
          <cell r="J18">
            <v>198825.75599999999</v>
          </cell>
          <cell r="K18">
            <v>191155.5736</v>
          </cell>
          <cell r="L18">
            <v>197702.99814111483</v>
          </cell>
        </row>
        <row r="19">
          <cell r="E19">
            <v>13681</v>
          </cell>
          <cell r="F19">
            <v>11381</v>
          </cell>
          <cell r="G19">
            <v>15063</v>
          </cell>
          <cell r="J19">
            <v>16193</v>
          </cell>
          <cell r="K19">
            <v>15590.016600000001</v>
          </cell>
          <cell r="L19">
            <v>15590.016600000001</v>
          </cell>
        </row>
        <row r="20">
          <cell r="E20">
            <v>51164</v>
          </cell>
          <cell r="F20">
            <v>44535</v>
          </cell>
          <cell r="G20">
            <v>48023</v>
          </cell>
          <cell r="H20">
            <v>37551</v>
          </cell>
          <cell r="I20">
            <v>54261</v>
          </cell>
          <cell r="J20">
            <v>51694</v>
          </cell>
          <cell r="K20">
            <v>49700.449099999998</v>
          </cell>
          <cell r="L20">
            <v>44497.3986</v>
          </cell>
        </row>
        <row r="21">
          <cell r="E21">
            <v>3557</v>
          </cell>
          <cell r="F21">
            <v>2993</v>
          </cell>
          <cell r="G21">
            <v>3916</v>
          </cell>
          <cell r="J21">
            <v>4210</v>
          </cell>
          <cell r="K21">
            <v>4053.4043000000001</v>
          </cell>
          <cell r="L21">
            <v>4053.4043000000001</v>
          </cell>
        </row>
        <row r="22">
          <cell r="E22">
            <v>154118</v>
          </cell>
          <cell r="F22">
            <v>147668</v>
          </cell>
          <cell r="G22">
            <v>125191</v>
          </cell>
          <cell r="H22">
            <v>125191</v>
          </cell>
          <cell r="I22">
            <v>128397</v>
          </cell>
          <cell r="J22">
            <v>220086</v>
          </cell>
          <cell r="K22">
            <v>127694.8</v>
          </cell>
          <cell r="L22">
            <v>127694.8</v>
          </cell>
        </row>
        <row r="23">
          <cell r="E23">
            <v>82252.7</v>
          </cell>
          <cell r="F23">
            <v>78784.5</v>
          </cell>
          <cell r="G23">
            <v>228252</v>
          </cell>
          <cell r="H23">
            <v>238827</v>
          </cell>
          <cell r="I23">
            <v>248845.6</v>
          </cell>
          <cell r="J23">
            <v>748569</v>
          </cell>
          <cell r="K23">
            <v>436274.44000000006</v>
          </cell>
          <cell r="L23">
            <v>263131.5785</v>
          </cell>
        </row>
        <row r="25">
          <cell r="H25">
            <v>782</v>
          </cell>
          <cell r="J25">
            <v>1500</v>
          </cell>
          <cell r="L25">
            <v>0</v>
          </cell>
        </row>
        <row r="26">
          <cell r="E26">
            <v>654.27</v>
          </cell>
          <cell r="F26">
            <v>24080</v>
          </cell>
          <cell r="H26">
            <v>24259</v>
          </cell>
          <cell r="J26">
            <v>18013</v>
          </cell>
          <cell r="K26">
            <v>18012.79</v>
          </cell>
          <cell r="L26">
            <v>18012.79</v>
          </cell>
        </row>
        <row r="27">
          <cell r="E27">
            <v>102</v>
          </cell>
          <cell r="G27">
            <v>65</v>
          </cell>
          <cell r="I27">
            <v>69</v>
          </cell>
          <cell r="J27">
            <v>116</v>
          </cell>
          <cell r="K27">
            <v>92.5</v>
          </cell>
          <cell r="L27">
            <v>68.510000000000005</v>
          </cell>
        </row>
        <row r="28">
          <cell r="G28">
            <v>207000</v>
          </cell>
          <cell r="H28">
            <v>164266</v>
          </cell>
          <cell r="I28">
            <v>225713.6</v>
          </cell>
          <cell r="J28">
            <v>407045</v>
          </cell>
          <cell r="K28">
            <v>214850.39850000001</v>
          </cell>
          <cell r="L28">
            <v>214850.39850000001</v>
          </cell>
        </row>
        <row r="29">
          <cell r="L29">
            <v>0</v>
          </cell>
        </row>
        <row r="31">
          <cell r="E31">
            <v>6110</v>
          </cell>
          <cell r="F31">
            <v>6314</v>
          </cell>
          <cell r="G31">
            <v>6467</v>
          </cell>
          <cell r="H31">
            <v>6221</v>
          </cell>
          <cell r="I31">
            <v>636</v>
          </cell>
          <cell r="J31">
            <v>8497</v>
          </cell>
          <cell r="K31">
            <v>6952</v>
          </cell>
          <cell r="L31">
            <v>6952</v>
          </cell>
        </row>
        <row r="32">
          <cell r="G32">
            <v>636</v>
          </cell>
          <cell r="I32">
            <v>314</v>
          </cell>
          <cell r="J32">
            <v>845</v>
          </cell>
          <cell r="K32">
            <v>684</v>
          </cell>
          <cell r="L32">
            <v>684</v>
          </cell>
        </row>
        <row r="33">
          <cell r="L33">
            <v>0</v>
          </cell>
        </row>
        <row r="34">
          <cell r="E34">
            <v>75386.429999999993</v>
          </cell>
          <cell r="F34">
            <v>48390.5</v>
          </cell>
          <cell r="G34">
            <v>14720</v>
          </cell>
          <cell r="H34">
            <v>43299</v>
          </cell>
          <cell r="I34">
            <v>22427</v>
          </cell>
          <cell r="J34">
            <v>313398</v>
          </cell>
          <cell r="K34">
            <v>196366.75150000001</v>
          </cell>
          <cell r="L34">
            <v>23247.879999999997</v>
          </cell>
        </row>
        <row r="36">
          <cell r="I36">
            <v>16281</v>
          </cell>
          <cell r="L36">
            <v>0</v>
          </cell>
        </row>
        <row r="37">
          <cell r="I37">
            <v>6146</v>
          </cell>
          <cell r="J37">
            <v>278</v>
          </cell>
          <cell r="K37">
            <v>272.25749999999999</v>
          </cell>
          <cell r="L37">
            <v>0</v>
          </cell>
        </row>
        <row r="38">
          <cell r="I38">
            <v>16281</v>
          </cell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0</v>
          </cell>
        </row>
        <row r="55">
          <cell r="L55">
            <v>0</v>
          </cell>
        </row>
        <row r="56">
          <cell r="L56">
            <v>0</v>
          </cell>
        </row>
        <row r="57">
          <cell r="L57">
            <v>0</v>
          </cell>
        </row>
        <row r="58">
          <cell r="L58">
            <v>0</v>
          </cell>
        </row>
        <row r="59">
          <cell r="L59">
            <v>0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0</v>
          </cell>
        </row>
        <row r="66">
          <cell r="L66">
            <v>0</v>
          </cell>
        </row>
        <row r="67">
          <cell r="L67">
            <v>0</v>
          </cell>
        </row>
        <row r="68">
          <cell r="L68">
            <v>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E75">
            <v>770012</v>
          </cell>
          <cell r="F75">
            <v>804625.04909999995</v>
          </cell>
          <cell r="G75">
            <v>884527.71349999995</v>
          </cell>
          <cell r="H75">
            <v>941843.36129999999</v>
          </cell>
          <cell r="I75">
            <v>1029826.2572999999</v>
          </cell>
          <cell r="J75">
            <v>1831667.7560000001</v>
          </cell>
          <cell r="K75">
            <v>1227226.8908000002</v>
          </cell>
          <cell r="L75">
            <v>755663.41884111485</v>
          </cell>
        </row>
        <row r="76">
          <cell r="E76">
            <v>63370</v>
          </cell>
          <cell r="F76">
            <v>69505</v>
          </cell>
          <cell r="G76">
            <v>88377</v>
          </cell>
          <cell r="I76">
            <v>73146</v>
          </cell>
          <cell r="J76">
            <v>149327</v>
          </cell>
          <cell r="K76">
            <v>101563.4209</v>
          </cell>
          <cell r="L76">
            <v>101563.4209</v>
          </cell>
        </row>
        <row r="77">
          <cell r="E77">
            <v>25208</v>
          </cell>
          <cell r="G77">
            <v>25208</v>
          </cell>
          <cell r="J77">
            <v>80148</v>
          </cell>
          <cell r="K77">
            <v>80148</v>
          </cell>
          <cell r="L77">
            <v>0</v>
          </cell>
        </row>
        <row r="78">
          <cell r="L78">
            <v>0</v>
          </cell>
        </row>
        <row r="79">
          <cell r="E79">
            <v>795220</v>
          </cell>
          <cell r="F79">
            <v>804625.04909999995</v>
          </cell>
          <cell r="G79">
            <v>909735.71349999995</v>
          </cell>
          <cell r="H79">
            <v>941843.36129999999</v>
          </cell>
          <cell r="I79">
            <v>1029826.2572999999</v>
          </cell>
          <cell r="J79">
            <v>1911815.7560000001</v>
          </cell>
          <cell r="K79">
            <v>1307374.8908000002</v>
          </cell>
          <cell r="L79">
            <v>755663.41884111485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E84">
            <v>795220</v>
          </cell>
          <cell r="F84">
            <v>804625.04909999995</v>
          </cell>
          <cell r="G84">
            <v>909735.71349999995</v>
          </cell>
          <cell r="H84">
            <v>941843.36129999999</v>
          </cell>
          <cell r="I84">
            <v>1255232.2581424927</v>
          </cell>
          <cell r="J84">
            <v>1911815.7560000001</v>
          </cell>
          <cell r="K84">
            <v>1307374.8908000002</v>
          </cell>
          <cell r="L84">
            <v>755663.41884111485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</sheetData>
      <sheetData sheetId="8" refreshError="1">
        <row r="7">
          <cell r="G7">
            <v>1693</v>
          </cell>
          <cell r="H7">
            <v>1575</v>
          </cell>
          <cell r="I7">
            <v>1382</v>
          </cell>
          <cell r="J7">
            <v>1264</v>
          </cell>
          <cell r="L7">
            <v>1382</v>
          </cell>
          <cell r="M7">
            <v>1227</v>
          </cell>
          <cell r="N7">
            <v>1382</v>
          </cell>
        </row>
        <row r="10">
          <cell r="K10">
            <v>2285.4499999999998</v>
          </cell>
          <cell r="M10">
            <v>2700</v>
          </cell>
          <cell r="N10">
            <v>2307.6999999999998</v>
          </cell>
        </row>
        <row r="11">
          <cell r="K11">
            <v>1.077</v>
          </cell>
          <cell r="M11">
            <v>1.0397000000000001</v>
          </cell>
          <cell r="N11">
            <v>1.099</v>
          </cell>
        </row>
        <row r="12">
          <cell r="G12">
            <v>1960</v>
          </cell>
          <cell r="H12">
            <v>2129.75</v>
          </cell>
          <cell r="I12">
            <v>2370.75</v>
          </cell>
          <cell r="J12">
            <v>2326</v>
          </cell>
          <cell r="K12">
            <v>2461.4297000000001</v>
          </cell>
          <cell r="L12">
            <v>2552.11</v>
          </cell>
          <cell r="M12">
            <v>2807.17</v>
          </cell>
        </row>
        <row r="13">
          <cell r="G13">
            <v>7.07</v>
          </cell>
          <cell r="I13">
            <v>6.3019999999999996</v>
          </cell>
          <cell r="K13">
            <v>7.07</v>
          </cell>
          <cell r="L13">
            <v>6.3019999999999996</v>
          </cell>
          <cell r="M13">
            <v>6.3019999999999996</v>
          </cell>
          <cell r="N13">
            <v>6.3019999999999996</v>
          </cell>
        </row>
        <row r="14">
          <cell r="G14">
            <v>1.9870000000000001</v>
          </cell>
          <cell r="H14">
            <v>1.9272</v>
          </cell>
          <cell r="I14">
            <v>1.8233999999999999</v>
          </cell>
          <cell r="J14">
            <v>1.8512</v>
          </cell>
          <cell r="K14">
            <v>2.0701999999999998</v>
          </cell>
          <cell r="L14">
            <v>1.8233999999999999</v>
          </cell>
          <cell r="M14">
            <v>1.8233999999999999</v>
          </cell>
          <cell r="N14">
            <v>1.8233999999999999</v>
          </cell>
        </row>
        <row r="15">
          <cell r="G15">
            <v>3894.52</v>
          </cell>
          <cell r="H15">
            <v>4104.4009999999998</v>
          </cell>
          <cell r="I15">
            <v>4322.9204</v>
          </cell>
          <cell r="J15">
            <v>4305.9610000000002</v>
          </cell>
          <cell r="K15">
            <v>5095.6394</v>
          </cell>
          <cell r="L15">
            <v>4653.6194999999998</v>
          </cell>
          <cell r="M15">
            <v>5118.7061000000003</v>
          </cell>
        </row>
        <row r="17">
          <cell r="G17">
            <v>14.861000000000001</v>
          </cell>
          <cell r="H17">
            <v>17.491</v>
          </cell>
          <cell r="I17">
            <v>17.77</v>
          </cell>
          <cell r="J17">
            <v>17.489999999999998</v>
          </cell>
          <cell r="K17">
            <v>14.861000000000001</v>
          </cell>
          <cell r="L17">
            <v>17.77</v>
          </cell>
          <cell r="M17">
            <v>17.491</v>
          </cell>
          <cell r="N17">
            <v>17.491</v>
          </cell>
        </row>
        <row r="18">
          <cell r="G18">
            <v>578.76459999999997</v>
          </cell>
          <cell r="H18">
            <v>717.9008</v>
          </cell>
          <cell r="I18">
            <v>768.18299999999999</v>
          </cell>
          <cell r="J18">
            <v>753.11260000000004</v>
          </cell>
          <cell r="K18">
            <v>757.26300000000003</v>
          </cell>
          <cell r="L18">
            <v>826.94820000000004</v>
          </cell>
          <cell r="M18">
            <v>895.31290000000001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G21">
            <v>3354.9634999999998</v>
          </cell>
          <cell r="H21">
            <v>3616.7262999999998</v>
          </cell>
          <cell r="I21">
            <v>3818.3274999999999</v>
          </cell>
          <cell r="J21">
            <v>3794.3051999999998</v>
          </cell>
          <cell r="K21">
            <v>4389.6767</v>
          </cell>
          <cell r="L21">
            <v>4110.4256999999998</v>
          </cell>
          <cell r="M21">
            <v>4510.5141999999996</v>
          </cell>
        </row>
        <row r="23">
          <cell r="G23">
            <v>15.1</v>
          </cell>
          <cell r="H23">
            <v>15.1</v>
          </cell>
          <cell r="I23">
            <v>15</v>
          </cell>
          <cell r="J23">
            <v>15.8</v>
          </cell>
          <cell r="K23">
            <v>15.1</v>
          </cell>
          <cell r="L23">
            <v>15</v>
          </cell>
          <cell r="M23">
            <v>15</v>
          </cell>
          <cell r="N23">
            <v>15</v>
          </cell>
        </row>
        <row r="24">
          <cell r="G24">
            <v>588.07249999999999</v>
          </cell>
          <cell r="H24">
            <v>619.7645</v>
          </cell>
          <cell r="I24">
            <v>648.43809999999996</v>
          </cell>
          <cell r="J24">
            <v>680.34180000000003</v>
          </cell>
          <cell r="K24">
            <v>769.44150000000002</v>
          </cell>
          <cell r="L24">
            <v>698.04290000000003</v>
          </cell>
          <cell r="M24">
            <v>767.80589999999995</v>
          </cell>
        </row>
        <row r="26">
          <cell r="G26">
            <v>25.1</v>
          </cell>
          <cell r="H26">
            <v>34.72</v>
          </cell>
          <cell r="I26">
            <v>34.72</v>
          </cell>
          <cell r="J26">
            <v>39.329000000000001</v>
          </cell>
          <cell r="K26">
            <v>25</v>
          </cell>
          <cell r="L26">
            <v>34.72</v>
          </cell>
          <cell r="M26">
            <v>33</v>
          </cell>
          <cell r="N26">
            <v>33</v>
          </cell>
        </row>
        <row r="27">
          <cell r="G27">
            <v>977.52449999999999</v>
          </cell>
          <cell r="H27">
            <v>1425.048</v>
          </cell>
          <cell r="I27">
            <v>1500.9179999999999</v>
          </cell>
          <cell r="J27">
            <v>1693.4914000000001</v>
          </cell>
          <cell r="K27">
            <v>1273.9097999999999</v>
          </cell>
          <cell r="L27">
            <v>1615.7366999999999</v>
          </cell>
          <cell r="M27">
            <v>1689.173</v>
          </cell>
        </row>
        <row r="29">
          <cell r="G29">
            <v>1.5456000000000001</v>
          </cell>
          <cell r="H29">
            <v>0.7</v>
          </cell>
          <cell r="I29">
            <v>0.7</v>
          </cell>
          <cell r="J29">
            <v>0.7</v>
          </cell>
          <cell r="K29">
            <v>2.4</v>
          </cell>
          <cell r="L29">
            <v>0.7</v>
          </cell>
          <cell r="M29">
            <v>0.7</v>
          </cell>
          <cell r="N29">
            <v>0</v>
          </cell>
        </row>
        <row r="30">
          <cell r="G30">
            <v>145.18819999999999</v>
          </cell>
          <cell r="H30">
            <v>73.386899999999997</v>
          </cell>
          <cell r="I30">
            <v>77.411500000000004</v>
          </cell>
          <cell r="J30">
            <v>78.590500000000006</v>
          </cell>
          <cell r="K30">
            <v>294.8623</v>
          </cell>
          <cell r="L30">
            <v>83.333399999999997</v>
          </cell>
        </row>
        <row r="31">
          <cell r="G31">
            <v>9539.0332999999991</v>
          </cell>
          <cell r="H31">
            <v>10557.227500000001</v>
          </cell>
          <cell r="I31">
            <v>11136.198399999999</v>
          </cell>
          <cell r="J31">
            <v>11305.8024</v>
          </cell>
          <cell r="K31">
            <v>12580.792799999999</v>
          </cell>
          <cell r="L31">
            <v>11988.106400000001</v>
          </cell>
          <cell r="M31">
            <v>12981.5121</v>
          </cell>
        </row>
        <row r="33">
          <cell r="N33">
            <v>3190</v>
          </cell>
        </row>
        <row r="34">
          <cell r="G34">
            <v>9</v>
          </cell>
          <cell r="H34">
            <v>13.95</v>
          </cell>
          <cell r="I34">
            <v>14</v>
          </cell>
          <cell r="J34">
            <v>13.95</v>
          </cell>
          <cell r="K34">
            <v>15.79</v>
          </cell>
          <cell r="L34">
            <v>15</v>
          </cell>
          <cell r="M34">
            <v>15.79</v>
          </cell>
          <cell r="N34">
            <v>15.79</v>
          </cell>
        </row>
        <row r="35">
          <cell r="G35">
            <v>193804</v>
          </cell>
          <cell r="H35">
            <v>199545.5491</v>
          </cell>
          <cell r="I35">
            <v>184696.71350000001</v>
          </cell>
          <cell r="J35">
            <v>171500.36129999999</v>
          </cell>
          <cell r="K35">
            <v>208655.65729999999</v>
          </cell>
          <cell r="L35">
            <v>198825.75599999999</v>
          </cell>
          <cell r="M35">
            <v>191155.5736</v>
          </cell>
        </row>
        <row r="38">
          <cell r="N38">
            <v>0</v>
          </cell>
        </row>
        <row r="39">
          <cell r="N39">
            <v>0</v>
          </cell>
        </row>
        <row r="40">
          <cell r="N40">
            <v>0</v>
          </cell>
        </row>
        <row r="43">
          <cell r="G43">
            <v>1693</v>
          </cell>
          <cell r="H43">
            <v>1575</v>
          </cell>
          <cell r="I43">
            <v>1382</v>
          </cell>
          <cell r="J43">
            <v>1264</v>
          </cell>
          <cell r="L43">
            <v>1382</v>
          </cell>
          <cell r="M43">
            <v>1227</v>
          </cell>
        </row>
        <row r="44">
          <cell r="N44">
            <v>0</v>
          </cell>
        </row>
        <row r="46">
          <cell r="G46">
            <v>193804</v>
          </cell>
          <cell r="H46">
            <v>199545.5491</v>
          </cell>
          <cell r="I46">
            <v>184696.71350000001</v>
          </cell>
          <cell r="J46">
            <v>171500.36129999999</v>
          </cell>
          <cell r="K46">
            <v>208655.65729999999</v>
          </cell>
          <cell r="L46">
            <v>198825.75599999999</v>
          </cell>
          <cell r="M46">
            <v>191155.5736</v>
          </cell>
        </row>
        <row r="47">
          <cell r="G47">
            <v>9539.4763000000003</v>
          </cell>
          <cell r="H47">
            <v>10557.9656</v>
          </cell>
          <cell r="I47">
            <v>11137.0425</v>
          </cell>
          <cell r="J47">
            <v>11306.722100000001</v>
          </cell>
          <cell r="L47">
            <v>11989.010899999999</v>
          </cell>
          <cell r="M47">
            <v>12982.584500000001</v>
          </cell>
        </row>
      </sheetData>
      <sheetData sheetId="9"/>
      <sheetData sheetId="10" refreshError="1">
        <row r="9">
          <cell r="D9">
            <v>956453.92489999998</v>
          </cell>
          <cell r="L9">
            <v>20088.168399999999</v>
          </cell>
        </row>
        <row r="10">
          <cell r="L10">
            <v>3930.4542999999999</v>
          </cell>
        </row>
        <row r="11">
          <cell r="L11">
            <v>37012.489000000001</v>
          </cell>
        </row>
        <row r="12">
          <cell r="L12">
            <v>13115.719300000001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487.28070000000002</v>
          </cell>
        </row>
        <row r="17">
          <cell r="L17">
            <v>226.09620000000001</v>
          </cell>
        </row>
        <row r="19">
          <cell r="L19">
            <v>13444.089900000001</v>
          </cell>
        </row>
        <row r="20">
          <cell r="L20">
            <v>4356.7695999999996</v>
          </cell>
        </row>
        <row r="21">
          <cell r="L21">
            <v>2256.5538000000001</v>
          </cell>
        </row>
        <row r="22">
          <cell r="L22">
            <v>1009.1</v>
          </cell>
        </row>
      </sheetData>
      <sheetData sheetId="11" refreshError="1">
        <row r="6">
          <cell r="F6">
            <v>87649</v>
          </cell>
          <cell r="G6">
            <v>90360</v>
          </cell>
          <cell r="H6">
            <v>83667</v>
          </cell>
          <cell r="I6">
            <v>82470</v>
          </cell>
          <cell r="J6">
            <v>208687</v>
          </cell>
          <cell r="K6">
            <v>90068</v>
          </cell>
          <cell r="L6">
            <v>86593.41</v>
          </cell>
          <cell r="M6">
            <v>86593.41</v>
          </cell>
        </row>
        <row r="7">
          <cell r="F7">
            <v>7934</v>
          </cell>
          <cell r="G7">
            <v>8179</v>
          </cell>
          <cell r="H7">
            <v>7573</v>
          </cell>
          <cell r="I7">
            <v>4774</v>
          </cell>
          <cell r="K7">
            <v>8152</v>
          </cell>
          <cell r="L7">
            <v>7837.5169999999998</v>
          </cell>
          <cell r="M7">
            <v>7837.5169999999998</v>
          </cell>
        </row>
        <row r="8">
          <cell r="F8">
            <v>24852</v>
          </cell>
          <cell r="G8">
            <v>21678</v>
          </cell>
          <cell r="H8">
            <v>23722</v>
          </cell>
          <cell r="I8">
            <v>19780</v>
          </cell>
          <cell r="J8">
            <v>54261</v>
          </cell>
          <cell r="K8">
            <v>25537</v>
          </cell>
          <cell r="L8">
            <v>25537</v>
          </cell>
          <cell r="M8">
            <v>0</v>
          </cell>
        </row>
        <row r="9">
          <cell r="F9">
            <v>271024</v>
          </cell>
          <cell r="G9">
            <v>227901</v>
          </cell>
          <cell r="H9">
            <v>206813</v>
          </cell>
          <cell r="I9">
            <v>206813</v>
          </cell>
          <cell r="J9">
            <v>240429</v>
          </cell>
          <cell r="K9">
            <v>444021</v>
          </cell>
          <cell r="L9">
            <v>95926.7212</v>
          </cell>
        </row>
        <row r="11">
          <cell r="F11">
            <v>144547</v>
          </cell>
          <cell r="G11">
            <v>98671</v>
          </cell>
          <cell r="H11">
            <v>98671</v>
          </cell>
          <cell r="I11">
            <v>98671</v>
          </cell>
          <cell r="J11">
            <v>128398</v>
          </cell>
          <cell r="K11">
            <v>173464</v>
          </cell>
          <cell r="L11">
            <v>95926.7212</v>
          </cell>
        </row>
        <row r="12">
          <cell r="F12">
            <v>61214</v>
          </cell>
          <cell r="G12">
            <v>33638</v>
          </cell>
          <cell r="H12">
            <v>33638</v>
          </cell>
          <cell r="I12">
            <v>33638</v>
          </cell>
          <cell r="J12">
            <v>34996.898500000003</v>
          </cell>
          <cell r="K12">
            <v>59135</v>
          </cell>
          <cell r="L12">
            <v>33532.258300000001</v>
          </cell>
          <cell r="M12">
            <v>33532.258300000001</v>
          </cell>
        </row>
        <row r="13">
          <cell r="F13">
            <v>11188</v>
          </cell>
          <cell r="G13">
            <v>8470</v>
          </cell>
          <cell r="H13">
            <v>8470</v>
          </cell>
          <cell r="I13">
            <v>8470</v>
          </cell>
          <cell r="J13">
            <v>11594.6494</v>
          </cell>
          <cell r="K13">
            <v>14891</v>
          </cell>
          <cell r="L13">
            <v>8287.2240000000002</v>
          </cell>
          <cell r="M13">
            <v>8287.2240000000002</v>
          </cell>
        </row>
        <row r="14">
          <cell r="F14">
            <v>50718</v>
          </cell>
          <cell r="G14">
            <v>43159</v>
          </cell>
          <cell r="H14">
            <v>43159</v>
          </cell>
          <cell r="I14">
            <v>43159</v>
          </cell>
          <cell r="J14">
            <v>60089.254999999997</v>
          </cell>
          <cell r="K14">
            <v>75873</v>
          </cell>
          <cell r="L14">
            <v>39756.323400000001</v>
          </cell>
          <cell r="M14">
            <v>39756.323400000001</v>
          </cell>
        </row>
        <row r="15">
          <cell r="F15">
            <v>21427</v>
          </cell>
          <cell r="G15">
            <v>13404</v>
          </cell>
          <cell r="H15">
            <v>13404</v>
          </cell>
          <cell r="I15">
            <v>13404</v>
          </cell>
          <cell r="J15">
            <v>21717.197199999999</v>
          </cell>
          <cell r="K15">
            <v>23565</v>
          </cell>
          <cell r="L15">
            <v>14350.915499999999</v>
          </cell>
          <cell r="M15">
            <v>14350.915499999999</v>
          </cell>
        </row>
        <row r="16">
          <cell r="J16">
            <v>73146</v>
          </cell>
          <cell r="M16">
            <v>0</v>
          </cell>
        </row>
        <row r="17">
          <cell r="F17">
            <v>126477</v>
          </cell>
          <cell r="G17">
            <v>129230</v>
          </cell>
          <cell r="H17">
            <v>108142</v>
          </cell>
          <cell r="I17">
            <v>108142</v>
          </cell>
          <cell r="J17">
            <v>38885</v>
          </cell>
          <cell r="K17">
            <v>270557</v>
          </cell>
          <cell r="L17">
            <v>356720.96460000001</v>
          </cell>
          <cell r="M17">
            <v>374733.96460000001</v>
          </cell>
        </row>
        <row r="18">
          <cell r="H18">
            <v>58634</v>
          </cell>
          <cell r="M18">
            <v>0</v>
          </cell>
        </row>
        <row r="19">
          <cell r="F19">
            <v>97938</v>
          </cell>
          <cell r="G19">
            <v>98988</v>
          </cell>
          <cell r="H19">
            <v>98634</v>
          </cell>
          <cell r="I19">
            <v>93471</v>
          </cell>
          <cell r="K19">
            <v>81975</v>
          </cell>
          <cell r="L19">
            <v>81975</v>
          </cell>
          <cell r="M19">
            <v>0</v>
          </cell>
        </row>
        <row r="20">
          <cell r="F20">
            <v>90423</v>
          </cell>
          <cell r="G20">
            <v>146373</v>
          </cell>
          <cell r="H20">
            <v>63795</v>
          </cell>
          <cell r="I20">
            <v>132833</v>
          </cell>
          <cell r="J20">
            <v>248845</v>
          </cell>
          <cell r="K20">
            <v>436197</v>
          </cell>
          <cell r="L20">
            <v>672576.14300000004</v>
          </cell>
        </row>
        <row r="22">
          <cell r="I22">
            <v>782</v>
          </cell>
          <cell r="K22">
            <v>1500</v>
          </cell>
          <cell r="M22">
            <v>0</v>
          </cell>
        </row>
        <row r="23">
          <cell r="F23">
            <v>654</v>
          </cell>
          <cell r="G23">
            <v>24080</v>
          </cell>
          <cell r="I23">
            <v>24259</v>
          </cell>
          <cell r="K23">
            <v>18013</v>
          </cell>
          <cell r="L23">
            <v>18013</v>
          </cell>
          <cell r="M23">
            <v>0</v>
          </cell>
        </row>
        <row r="24">
          <cell r="F24">
            <v>102</v>
          </cell>
          <cell r="G24">
            <v>102</v>
          </cell>
          <cell r="H24">
            <v>65</v>
          </cell>
          <cell r="I24">
            <v>92</v>
          </cell>
          <cell r="J24">
            <v>69</v>
          </cell>
          <cell r="K24">
            <v>116</v>
          </cell>
          <cell r="L24">
            <v>92.5</v>
          </cell>
          <cell r="M24">
            <v>92.5</v>
          </cell>
        </row>
        <row r="25">
          <cell r="M25">
            <v>0</v>
          </cell>
        </row>
        <row r="26">
          <cell r="F26">
            <v>6110</v>
          </cell>
          <cell r="G26">
            <v>6314</v>
          </cell>
          <cell r="H26">
            <v>6467</v>
          </cell>
          <cell r="I26">
            <v>6221</v>
          </cell>
          <cell r="J26">
            <v>636</v>
          </cell>
          <cell r="K26">
            <v>8497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F42">
            <v>83557</v>
          </cell>
          <cell r="G42">
            <v>115877</v>
          </cell>
          <cell r="H42">
            <v>57263</v>
          </cell>
          <cell r="I42">
            <v>101479</v>
          </cell>
          <cell r="J42">
            <v>22427</v>
          </cell>
          <cell r="K42">
            <v>408071</v>
          </cell>
          <cell r="L42">
            <v>672576.14300000004</v>
          </cell>
          <cell r="M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J57">
            <v>225713</v>
          </cell>
        </row>
        <row r="59">
          <cell r="J59">
            <v>61521.635399999999</v>
          </cell>
          <cell r="M59">
            <v>0</v>
          </cell>
        </row>
        <row r="60">
          <cell r="J60">
            <v>20382.428800000002</v>
          </cell>
          <cell r="M60">
            <v>0</v>
          </cell>
        </row>
        <row r="61">
          <cell r="J61">
            <v>105631.9102</v>
          </cell>
          <cell r="M61">
            <v>0</v>
          </cell>
        </row>
        <row r="62">
          <cell r="J62">
            <v>38177.025600000001</v>
          </cell>
          <cell r="M62">
            <v>0</v>
          </cell>
        </row>
        <row r="63">
          <cell r="F63">
            <v>25208</v>
          </cell>
          <cell r="H63">
            <v>25208</v>
          </cell>
          <cell r="K63">
            <v>80148</v>
          </cell>
          <cell r="M63">
            <v>0</v>
          </cell>
        </row>
        <row r="64">
          <cell r="M64">
            <v>0</v>
          </cell>
        </row>
        <row r="65">
          <cell r="F65">
            <v>605028</v>
          </cell>
          <cell r="G65">
            <v>593479</v>
          </cell>
          <cell r="H65">
            <v>509412</v>
          </cell>
          <cell r="I65">
            <v>540141</v>
          </cell>
          <cell r="J65">
            <v>752222</v>
          </cell>
          <cell r="K65">
            <v>1166098</v>
          </cell>
          <cell r="L65">
            <v>768502.86419999995</v>
          </cell>
        </row>
        <row r="67">
          <cell r="F67">
            <v>194129.62299999999</v>
          </cell>
          <cell r="G67">
            <v>176461.94620000001</v>
          </cell>
          <cell r="H67">
            <v>152196.41149999999</v>
          </cell>
          <cell r="I67">
            <v>161066.1894</v>
          </cell>
          <cell r="J67">
            <v>205029.96119999999</v>
          </cell>
          <cell r="K67">
            <v>345654.02360000001</v>
          </cell>
          <cell r="L67">
            <v>226926.84710000001</v>
          </cell>
        </row>
        <row r="68">
          <cell r="F68">
            <v>55222.2889</v>
          </cell>
          <cell r="G68">
            <v>55786.867400000003</v>
          </cell>
          <cell r="H68">
            <v>47747.815699999999</v>
          </cell>
          <cell r="I68">
            <v>50686.329299999998</v>
          </cell>
          <cell r="J68">
            <v>67927.462700000004</v>
          </cell>
          <cell r="K68">
            <v>109813.3363</v>
          </cell>
          <cell r="L68">
            <v>72692.826700000005</v>
          </cell>
        </row>
        <row r="69">
          <cell r="F69">
            <v>257032.93400000001</v>
          </cell>
          <cell r="G69">
            <v>264853.87959999999</v>
          </cell>
          <cell r="H69">
            <v>227188.31349999999</v>
          </cell>
          <cell r="I69">
            <v>240956.20310000001</v>
          </cell>
          <cell r="J69">
            <v>352033.98450000002</v>
          </cell>
          <cell r="K69">
            <v>520614.95059999998</v>
          </cell>
          <cell r="L69">
            <v>341594.0834</v>
          </cell>
        </row>
        <row r="70">
          <cell r="F70">
            <v>98643.154200000004</v>
          </cell>
          <cell r="G70">
            <v>96376.306800000006</v>
          </cell>
          <cell r="H70">
            <v>82279.459300000002</v>
          </cell>
          <cell r="I70">
            <v>87432.278200000001</v>
          </cell>
          <cell r="J70">
            <v>127230.5916</v>
          </cell>
          <cell r="K70">
            <v>190015.68950000001</v>
          </cell>
          <cell r="L70">
            <v>127289.107</v>
          </cell>
        </row>
        <row r="71">
          <cell r="H71">
            <v>3011.66</v>
          </cell>
          <cell r="J71">
            <v>3032</v>
          </cell>
          <cell r="K71">
            <v>3032</v>
          </cell>
          <cell r="L71">
            <v>3032</v>
          </cell>
          <cell r="M71">
            <v>3032</v>
          </cell>
        </row>
        <row r="72">
          <cell r="H72">
            <v>169.14660000000001</v>
          </cell>
          <cell r="J72">
            <v>248.0943</v>
          </cell>
          <cell r="K72">
            <v>384.59699999999998</v>
          </cell>
          <cell r="L72">
            <v>253.464</v>
          </cell>
        </row>
        <row r="73">
          <cell r="F73">
            <v>605028</v>
          </cell>
          <cell r="G73">
            <v>593479</v>
          </cell>
          <cell r="H73">
            <v>509412</v>
          </cell>
          <cell r="I73">
            <v>540141</v>
          </cell>
          <cell r="J73">
            <v>752222</v>
          </cell>
          <cell r="K73">
            <v>1166098</v>
          </cell>
          <cell r="L73">
            <v>768502.86419999995</v>
          </cell>
        </row>
        <row r="75">
          <cell r="F75">
            <v>90423</v>
          </cell>
          <cell r="G75">
            <v>146373</v>
          </cell>
          <cell r="H75">
            <v>103795</v>
          </cell>
          <cell r="I75">
            <v>132833</v>
          </cell>
          <cell r="K75">
            <v>436197</v>
          </cell>
          <cell r="L75">
            <v>221424.25150000001</v>
          </cell>
          <cell r="M75">
            <v>203411.25150000001</v>
          </cell>
        </row>
        <row r="76">
          <cell r="M76">
            <v>0</v>
          </cell>
        </row>
        <row r="79">
          <cell r="M79">
            <v>58677.1636</v>
          </cell>
        </row>
        <row r="81">
          <cell r="M81">
            <v>16872.21</v>
          </cell>
        </row>
        <row r="82">
          <cell r="M82">
            <v>5618.9</v>
          </cell>
        </row>
        <row r="83">
          <cell r="M83">
            <v>26333.053599999999</v>
          </cell>
        </row>
        <row r="84">
          <cell r="M84">
            <v>9853</v>
          </cell>
        </row>
      </sheetData>
      <sheetData sheetId="12" refreshError="1">
        <row r="7">
          <cell r="G7">
            <v>154851</v>
          </cell>
          <cell r="H7">
            <v>154851</v>
          </cell>
          <cell r="I7">
            <v>107874</v>
          </cell>
          <cell r="J7">
            <v>462107</v>
          </cell>
          <cell r="K7">
            <v>462107</v>
          </cell>
          <cell r="L7">
            <v>462107</v>
          </cell>
        </row>
        <row r="9">
          <cell r="G9">
            <v>154884</v>
          </cell>
          <cell r="I9">
            <v>107874</v>
          </cell>
          <cell r="J9">
            <v>462108</v>
          </cell>
          <cell r="K9">
            <v>462108</v>
          </cell>
          <cell r="L9">
            <v>462108</v>
          </cell>
        </row>
        <row r="10">
          <cell r="L10">
            <v>0</v>
          </cell>
        </row>
        <row r="11">
          <cell r="E11">
            <v>154118</v>
          </cell>
          <cell r="F11">
            <v>154118</v>
          </cell>
          <cell r="G11">
            <v>154884</v>
          </cell>
          <cell r="H11">
            <v>154884</v>
          </cell>
          <cell r="I11">
            <v>107874</v>
          </cell>
          <cell r="J11">
            <v>462108</v>
          </cell>
          <cell r="K11">
            <v>462108</v>
          </cell>
        </row>
        <row r="13">
          <cell r="E13">
            <v>154118</v>
          </cell>
          <cell r="F13">
            <v>154118</v>
          </cell>
          <cell r="G13">
            <v>125191</v>
          </cell>
          <cell r="H13">
            <v>125191</v>
          </cell>
          <cell r="J13">
            <v>220086</v>
          </cell>
          <cell r="K13">
            <v>220086</v>
          </cell>
          <cell r="L13">
            <v>220086</v>
          </cell>
        </row>
        <row r="14">
          <cell r="I14">
            <v>107874</v>
          </cell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G18">
            <v>29693</v>
          </cell>
          <cell r="H18">
            <v>29693</v>
          </cell>
          <cell r="J18">
            <v>107881</v>
          </cell>
          <cell r="K18">
            <v>107881</v>
          </cell>
          <cell r="L18">
            <v>107881</v>
          </cell>
        </row>
        <row r="19">
          <cell r="L19">
            <v>0</v>
          </cell>
        </row>
        <row r="20">
          <cell r="J20">
            <v>134141</v>
          </cell>
          <cell r="K20">
            <v>134141</v>
          </cell>
          <cell r="L20">
            <v>134141</v>
          </cell>
        </row>
        <row r="21">
          <cell r="E21">
            <v>154118</v>
          </cell>
          <cell r="F21">
            <v>154118</v>
          </cell>
          <cell r="G21">
            <v>154884</v>
          </cell>
          <cell r="H21">
            <v>154884</v>
          </cell>
          <cell r="I21">
            <v>107874</v>
          </cell>
          <cell r="J21">
            <v>462108</v>
          </cell>
          <cell r="K21">
            <v>462108</v>
          </cell>
        </row>
      </sheetData>
      <sheetData sheetId="13"/>
      <sheetData sheetId="14" refreshError="1">
        <row r="10">
          <cell r="G10">
            <v>29693</v>
          </cell>
          <cell r="I10">
            <v>107874</v>
          </cell>
          <cell r="J10">
            <v>107881</v>
          </cell>
          <cell r="K10">
            <v>107881</v>
          </cell>
          <cell r="L10">
            <v>107874</v>
          </cell>
        </row>
        <row r="12">
          <cell r="G12">
            <v>29639</v>
          </cell>
          <cell r="I12">
            <v>107874</v>
          </cell>
          <cell r="J12">
            <v>107874</v>
          </cell>
          <cell r="K12">
            <v>107874</v>
          </cell>
          <cell r="L12">
            <v>107874</v>
          </cell>
        </row>
        <row r="13">
          <cell r="G13">
            <v>29639</v>
          </cell>
          <cell r="I13">
            <v>63200</v>
          </cell>
          <cell r="J13">
            <v>63200</v>
          </cell>
          <cell r="K13">
            <v>63200</v>
          </cell>
          <cell r="L13">
            <v>63200</v>
          </cell>
        </row>
        <row r="14">
          <cell r="L14">
            <v>0</v>
          </cell>
        </row>
        <row r="15">
          <cell r="I15">
            <v>25689</v>
          </cell>
          <cell r="J15">
            <v>25689</v>
          </cell>
          <cell r="K15">
            <v>25689</v>
          </cell>
          <cell r="L15">
            <v>25689</v>
          </cell>
        </row>
        <row r="16">
          <cell r="I16">
            <v>18985</v>
          </cell>
          <cell r="J16">
            <v>18985</v>
          </cell>
          <cell r="K16">
            <v>18985</v>
          </cell>
          <cell r="L16">
            <v>18985</v>
          </cell>
        </row>
        <row r="17">
          <cell r="E17">
            <v>2387</v>
          </cell>
          <cell r="F17">
            <v>2726</v>
          </cell>
          <cell r="G17">
            <v>1348</v>
          </cell>
          <cell r="H17">
            <v>2619</v>
          </cell>
          <cell r="I17">
            <v>1421</v>
          </cell>
          <cell r="J17">
            <v>2310</v>
          </cell>
          <cell r="K17">
            <v>2156</v>
          </cell>
          <cell r="L17">
            <v>1420.7919999999999</v>
          </cell>
        </row>
        <row r="19">
          <cell r="L19">
            <v>0</v>
          </cell>
        </row>
        <row r="20">
          <cell r="E20">
            <v>4984</v>
          </cell>
          <cell r="F20">
            <v>3265</v>
          </cell>
          <cell r="G20">
            <v>2816</v>
          </cell>
          <cell r="H20">
            <v>4478</v>
          </cell>
          <cell r="I20">
            <v>3095</v>
          </cell>
          <cell r="J20">
            <v>4758</v>
          </cell>
          <cell r="K20">
            <v>4503</v>
          </cell>
          <cell r="L20">
            <v>2968.0639999999999</v>
          </cell>
        </row>
        <row r="21">
          <cell r="E21">
            <v>8173</v>
          </cell>
          <cell r="F21">
            <v>5746</v>
          </cell>
          <cell r="G21">
            <v>8745</v>
          </cell>
          <cell r="I21">
            <v>9217</v>
          </cell>
          <cell r="J21">
            <v>9401</v>
          </cell>
          <cell r="K21">
            <v>9243</v>
          </cell>
          <cell r="L21">
            <v>8459</v>
          </cell>
        </row>
        <row r="22">
          <cell r="E22">
            <v>15283</v>
          </cell>
          <cell r="F22">
            <v>17986</v>
          </cell>
          <cell r="G22">
            <v>4970</v>
          </cell>
          <cell r="H22">
            <v>23299</v>
          </cell>
          <cell r="I22">
            <v>5901</v>
          </cell>
          <cell r="J22">
            <v>38214</v>
          </cell>
          <cell r="K22">
            <v>13034</v>
          </cell>
          <cell r="L22">
            <v>12436.444</v>
          </cell>
        </row>
        <row r="24">
          <cell r="E24">
            <v>7286</v>
          </cell>
          <cell r="F24">
            <v>11812</v>
          </cell>
          <cell r="H24">
            <v>17026</v>
          </cell>
          <cell r="J24">
            <v>30441</v>
          </cell>
          <cell r="K24">
            <v>8974</v>
          </cell>
          <cell r="L24">
            <v>8974</v>
          </cell>
        </row>
        <row r="25">
          <cell r="E25">
            <v>3380</v>
          </cell>
          <cell r="F25">
            <v>1557</v>
          </cell>
          <cell r="G25">
            <v>3184</v>
          </cell>
          <cell r="H25">
            <v>1656</v>
          </cell>
          <cell r="I25">
            <v>3356</v>
          </cell>
          <cell r="J25">
            <v>3017</v>
          </cell>
          <cell r="K25">
            <v>1580</v>
          </cell>
          <cell r="L25">
            <v>1580</v>
          </cell>
        </row>
        <row r="26">
          <cell r="F26">
            <v>1561</v>
          </cell>
          <cell r="G26">
            <v>1786</v>
          </cell>
          <cell r="H26">
            <v>1917</v>
          </cell>
          <cell r="I26">
            <v>2545</v>
          </cell>
          <cell r="J26">
            <v>7236</v>
          </cell>
          <cell r="K26">
            <v>2480</v>
          </cell>
          <cell r="L26">
            <v>1882.444</v>
          </cell>
        </row>
        <row r="28">
          <cell r="I28">
            <v>2545</v>
          </cell>
          <cell r="L28">
            <v>0</v>
          </cell>
        </row>
        <row r="29">
          <cell r="L29">
            <v>0</v>
          </cell>
        </row>
        <row r="30">
          <cell r="G30">
            <v>1786</v>
          </cell>
          <cell r="J30">
            <v>4756</v>
          </cell>
          <cell r="K30">
            <v>4756</v>
          </cell>
          <cell r="L30">
            <v>1882.444</v>
          </cell>
        </row>
        <row r="32">
          <cell r="E32">
            <v>30827</v>
          </cell>
          <cell r="G32">
            <v>9134</v>
          </cell>
          <cell r="I32">
            <v>13706</v>
          </cell>
          <cell r="J32">
            <v>45282</v>
          </cell>
          <cell r="K32">
            <v>153593.42110000001</v>
          </cell>
          <cell r="L32">
            <v>158844.54736842104</v>
          </cell>
        </row>
        <row r="33">
          <cell r="E33">
            <v>11162</v>
          </cell>
          <cell r="F33">
            <v>9051</v>
          </cell>
          <cell r="G33">
            <v>5732</v>
          </cell>
          <cell r="H33">
            <v>7541</v>
          </cell>
          <cell r="I33">
            <v>6228</v>
          </cell>
          <cell r="J33">
            <v>14372</v>
          </cell>
          <cell r="K33">
            <v>38798.4211</v>
          </cell>
          <cell r="L33">
            <v>39958.691368421052</v>
          </cell>
        </row>
        <row r="35">
          <cell r="E35">
            <v>6545</v>
          </cell>
          <cell r="F35">
            <v>4081</v>
          </cell>
          <cell r="G35">
            <v>2884</v>
          </cell>
          <cell r="H35">
            <v>4693</v>
          </cell>
          <cell r="I35">
            <v>3289</v>
          </cell>
          <cell r="J35">
            <v>10868</v>
          </cell>
          <cell r="K35">
            <v>36862.4211</v>
          </cell>
          <cell r="L35">
            <v>38122.691368421052</v>
          </cell>
        </row>
        <row r="36">
          <cell r="E36">
            <v>2330</v>
          </cell>
          <cell r="F36">
            <v>1175</v>
          </cell>
          <cell r="G36">
            <v>800</v>
          </cell>
          <cell r="H36">
            <v>1352</v>
          </cell>
          <cell r="J36">
            <v>3136</v>
          </cell>
          <cell r="K36">
            <v>20762.137500000001</v>
          </cell>
          <cell r="L36">
            <v>21124.519443693367</v>
          </cell>
        </row>
        <row r="37">
          <cell r="E37">
            <v>566</v>
          </cell>
          <cell r="F37">
            <v>388</v>
          </cell>
          <cell r="G37">
            <v>269</v>
          </cell>
          <cell r="H37">
            <v>445</v>
          </cell>
          <cell r="J37">
            <v>1039</v>
          </cell>
          <cell r="K37">
            <v>267.83449999999999</v>
          </cell>
          <cell r="L37">
            <v>388.51742393714648</v>
          </cell>
        </row>
        <row r="38">
          <cell r="E38">
            <v>2687</v>
          </cell>
          <cell r="F38">
            <v>1832</v>
          </cell>
          <cell r="G38">
            <v>1281</v>
          </cell>
          <cell r="H38">
            <v>2108</v>
          </cell>
          <cell r="J38">
            <v>4869</v>
          </cell>
          <cell r="K38">
            <v>9367.5257999999994</v>
          </cell>
          <cell r="L38">
            <v>9933.1081419040183</v>
          </cell>
        </row>
        <row r="39">
          <cell r="E39">
            <v>962</v>
          </cell>
          <cell r="F39">
            <v>686</v>
          </cell>
          <cell r="G39">
            <v>534</v>
          </cell>
          <cell r="H39">
            <v>788</v>
          </cell>
          <cell r="J39">
            <v>1824</v>
          </cell>
          <cell r="K39">
            <v>6464.9233000000004</v>
          </cell>
          <cell r="L39">
            <v>6676.546358886515</v>
          </cell>
        </row>
        <row r="40">
          <cell r="E40">
            <v>2877</v>
          </cell>
          <cell r="F40">
            <v>3230</v>
          </cell>
          <cell r="G40">
            <v>1836</v>
          </cell>
          <cell r="H40">
            <v>1836</v>
          </cell>
          <cell r="I40">
            <v>1873</v>
          </cell>
          <cell r="J40">
            <v>3228</v>
          </cell>
          <cell r="K40">
            <v>1936</v>
          </cell>
          <cell r="L40">
            <v>1836</v>
          </cell>
        </row>
        <row r="41">
          <cell r="E41">
            <v>1036</v>
          </cell>
          <cell r="F41">
            <v>930</v>
          </cell>
          <cell r="G41">
            <v>692</v>
          </cell>
          <cell r="H41">
            <v>692</v>
          </cell>
          <cell r="I41">
            <v>669</v>
          </cell>
          <cell r="J41">
            <v>932</v>
          </cell>
          <cell r="K41">
            <v>729.69060000000002</v>
          </cell>
          <cell r="L41">
            <v>692</v>
          </cell>
        </row>
        <row r="42">
          <cell r="E42">
            <v>270</v>
          </cell>
          <cell r="F42">
            <v>307</v>
          </cell>
          <cell r="G42">
            <v>172</v>
          </cell>
          <cell r="H42">
            <v>172</v>
          </cell>
          <cell r="I42">
            <v>145</v>
          </cell>
          <cell r="J42">
            <v>309</v>
          </cell>
          <cell r="K42">
            <v>181.3682</v>
          </cell>
          <cell r="L42">
            <v>172</v>
          </cell>
        </row>
        <row r="43">
          <cell r="E43">
            <v>1119</v>
          </cell>
          <cell r="F43">
            <v>1450</v>
          </cell>
          <cell r="G43">
            <v>823</v>
          </cell>
          <cell r="H43">
            <v>823</v>
          </cell>
          <cell r="I43">
            <v>826</v>
          </cell>
          <cell r="J43">
            <v>1446</v>
          </cell>
          <cell r="K43">
            <v>867.82569999999998</v>
          </cell>
          <cell r="L43">
            <v>823</v>
          </cell>
        </row>
        <row r="44">
          <cell r="E44">
            <v>452</v>
          </cell>
          <cell r="F44">
            <v>543</v>
          </cell>
          <cell r="G44">
            <v>149</v>
          </cell>
          <cell r="H44">
            <v>149</v>
          </cell>
          <cell r="I44">
            <v>233</v>
          </cell>
          <cell r="J44">
            <v>542</v>
          </cell>
          <cell r="K44">
            <v>157.1155</v>
          </cell>
          <cell r="L44">
            <v>149</v>
          </cell>
        </row>
        <row r="45">
          <cell r="L45">
            <v>0</v>
          </cell>
        </row>
        <row r="46">
          <cell r="E46">
            <v>1740</v>
          </cell>
          <cell r="F46">
            <v>1740</v>
          </cell>
          <cell r="G46">
            <v>1012</v>
          </cell>
          <cell r="H46">
            <v>1012</v>
          </cell>
          <cell r="I46">
            <v>1066</v>
          </cell>
          <cell r="J46">
            <v>276</v>
          </cell>
          <cell r="L46">
            <v>0</v>
          </cell>
        </row>
        <row r="48">
          <cell r="E48">
            <v>1740</v>
          </cell>
          <cell r="F48">
            <v>1740</v>
          </cell>
          <cell r="G48">
            <v>1012</v>
          </cell>
          <cell r="H48">
            <v>1012</v>
          </cell>
          <cell r="I48">
            <v>1066</v>
          </cell>
          <cell r="J48">
            <v>276</v>
          </cell>
          <cell r="K48">
            <v>276</v>
          </cell>
          <cell r="L48">
            <v>0</v>
          </cell>
        </row>
        <row r="49">
          <cell r="E49">
            <v>1740</v>
          </cell>
          <cell r="F49">
            <v>1740</v>
          </cell>
          <cell r="G49">
            <v>1012</v>
          </cell>
          <cell r="H49">
            <v>1012</v>
          </cell>
          <cell r="I49">
            <v>1066</v>
          </cell>
          <cell r="J49">
            <v>276</v>
          </cell>
          <cell r="K49">
            <v>276</v>
          </cell>
          <cell r="L49">
            <v>0</v>
          </cell>
        </row>
        <row r="50">
          <cell r="E50">
            <v>1740</v>
          </cell>
          <cell r="F50">
            <v>1740</v>
          </cell>
          <cell r="G50">
            <v>1012</v>
          </cell>
          <cell r="H50">
            <v>1012</v>
          </cell>
          <cell r="I50">
            <v>1066</v>
          </cell>
          <cell r="J50">
            <v>276</v>
          </cell>
          <cell r="K50">
            <v>276</v>
          </cell>
          <cell r="L50">
            <v>0</v>
          </cell>
        </row>
        <row r="52">
          <cell r="E52">
            <v>41989</v>
          </cell>
          <cell r="F52">
            <v>38774</v>
          </cell>
          <cell r="G52">
            <v>53304</v>
          </cell>
          <cell r="H52">
            <v>37937</v>
          </cell>
          <cell r="I52">
            <v>133736</v>
          </cell>
          <cell r="J52">
            <v>176936</v>
          </cell>
          <cell r="K52">
            <v>175615.42110000001</v>
          </cell>
          <cell r="L52">
            <v>173116.99136842103</v>
          </cell>
        </row>
        <row r="54">
          <cell r="E54">
            <v>14963</v>
          </cell>
          <cell r="F54">
            <v>13819</v>
          </cell>
          <cell r="G54">
            <v>15415</v>
          </cell>
          <cell r="H54">
            <v>10972</v>
          </cell>
          <cell r="I54">
            <v>38484</v>
          </cell>
          <cell r="J54">
            <v>51064</v>
          </cell>
          <cell r="K54">
            <v>93014.186300000001</v>
          </cell>
          <cell r="L54">
            <v>92286.84392991307</v>
          </cell>
        </row>
        <row r="55">
          <cell r="E55">
            <v>3650</v>
          </cell>
          <cell r="F55">
            <v>3369</v>
          </cell>
          <cell r="G55">
            <v>5032</v>
          </cell>
          <cell r="H55">
            <v>3581</v>
          </cell>
          <cell r="I55">
            <v>12673</v>
          </cell>
          <cell r="J55">
            <v>16915</v>
          </cell>
          <cell r="K55">
            <v>3220.7719000000002</v>
          </cell>
          <cell r="L55">
            <v>2981.7311390118116</v>
          </cell>
        </row>
        <row r="56">
          <cell r="E56">
            <v>17175</v>
          </cell>
          <cell r="F56">
            <v>15859</v>
          </cell>
          <cell r="G56">
            <v>24054</v>
          </cell>
          <cell r="H56">
            <v>17121</v>
          </cell>
          <cell r="I56">
            <v>60380</v>
          </cell>
          <cell r="J56">
            <v>79267</v>
          </cell>
          <cell r="K56">
            <v>48913.349699999999</v>
          </cell>
          <cell r="L56">
            <v>47792.160151392767</v>
          </cell>
        </row>
        <row r="57">
          <cell r="E57">
            <v>6201</v>
          </cell>
          <cell r="F57">
            <v>5727</v>
          </cell>
          <cell r="G57">
            <v>8803</v>
          </cell>
          <cell r="H57">
            <v>6263</v>
          </cell>
          <cell r="I57">
            <v>22200</v>
          </cell>
          <cell r="J57">
            <v>29690</v>
          </cell>
          <cell r="K57">
            <v>30467.113099999999</v>
          </cell>
          <cell r="L57">
            <v>30056.256148103384</v>
          </cell>
        </row>
      </sheetData>
      <sheetData sheetId="15" refreshError="1">
        <row r="7">
          <cell r="G7">
            <v>194129.62299999999</v>
          </cell>
          <cell r="H7">
            <v>176461.94620000001</v>
          </cell>
          <cell r="I7">
            <v>152196.41149999999</v>
          </cell>
          <cell r="J7">
            <v>161066.1894</v>
          </cell>
          <cell r="K7">
            <v>205029.96119999999</v>
          </cell>
          <cell r="L7">
            <v>345654.02360000001</v>
          </cell>
          <cell r="M7">
            <v>226926.84710000001</v>
          </cell>
        </row>
        <row r="8">
          <cell r="G8">
            <v>312255.22289999999</v>
          </cell>
          <cell r="H8">
            <v>320640.74699999997</v>
          </cell>
          <cell r="I8">
            <v>274936.12920000002</v>
          </cell>
          <cell r="J8">
            <v>291642.53240000003</v>
          </cell>
          <cell r="K8">
            <v>419961.4472</v>
          </cell>
          <cell r="L8">
            <v>630428.28689999995</v>
          </cell>
          <cell r="M8">
            <v>414286.91019999998</v>
          </cell>
        </row>
        <row r="10">
          <cell r="G10">
            <v>55222.2889</v>
          </cell>
          <cell r="H10">
            <v>55786.867400000003</v>
          </cell>
          <cell r="I10">
            <v>47747.815699999999</v>
          </cell>
          <cell r="J10">
            <v>50686.329299999998</v>
          </cell>
          <cell r="K10">
            <v>67927.462700000004</v>
          </cell>
          <cell r="L10">
            <v>109813.3363</v>
          </cell>
          <cell r="M10">
            <v>72692.826700000005</v>
          </cell>
        </row>
        <row r="11">
          <cell r="G11">
            <v>257032.93400000001</v>
          </cell>
          <cell r="H11">
            <v>264853.87959999999</v>
          </cell>
          <cell r="I11">
            <v>227188.31349999999</v>
          </cell>
          <cell r="J11">
            <v>240956.20310000001</v>
          </cell>
          <cell r="K11">
            <v>352033.98450000002</v>
          </cell>
          <cell r="L11">
            <v>520614.95059999998</v>
          </cell>
          <cell r="M11">
            <v>341594.0834</v>
          </cell>
        </row>
        <row r="12">
          <cell r="G12">
            <v>98643.154200000004</v>
          </cell>
          <cell r="H12">
            <v>96376.306800000006</v>
          </cell>
          <cell r="I12">
            <v>82279.459300000002</v>
          </cell>
          <cell r="J12">
            <v>87432.278200000001</v>
          </cell>
          <cell r="K12">
            <v>127230.5916</v>
          </cell>
          <cell r="L12">
            <v>190015.68950000001</v>
          </cell>
          <cell r="M12">
            <v>127289.107</v>
          </cell>
        </row>
        <row r="14">
          <cell r="G14">
            <v>14963</v>
          </cell>
          <cell r="H14">
            <v>13819</v>
          </cell>
          <cell r="I14">
            <v>15415</v>
          </cell>
          <cell r="J14">
            <v>10972</v>
          </cell>
          <cell r="K14">
            <v>38484</v>
          </cell>
          <cell r="L14">
            <v>51064</v>
          </cell>
          <cell r="M14">
            <v>93014.186300000001</v>
          </cell>
        </row>
        <row r="15">
          <cell r="G15">
            <v>20825</v>
          </cell>
          <cell r="H15">
            <v>19228</v>
          </cell>
          <cell r="I15">
            <v>29086</v>
          </cell>
          <cell r="J15">
            <v>20702</v>
          </cell>
          <cell r="K15">
            <v>73053</v>
          </cell>
          <cell r="L15">
            <v>96182</v>
          </cell>
          <cell r="M15">
            <v>52134.121599999999</v>
          </cell>
        </row>
        <row r="17">
          <cell r="G17">
            <v>3650</v>
          </cell>
          <cell r="H17">
            <v>3369</v>
          </cell>
          <cell r="I17">
            <v>5032</v>
          </cell>
          <cell r="J17">
            <v>3581</v>
          </cell>
          <cell r="K17">
            <v>12673</v>
          </cell>
          <cell r="L17">
            <v>16915</v>
          </cell>
          <cell r="M17">
            <v>3220.7719000000002</v>
          </cell>
        </row>
        <row r="18">
          <cell r="G18">
            <v>17175</v>
          </cell>
          <cell r="H18">
            <v>15859</v>
          </cell>
          <cell r="I18">
            <v>24054</v>
          </cell>
          <cell r="J18">
            <v>17121</v>
          </cell>
          <cell r="K18">
            <v>60380</v>
          </cell>
          <cell r="L18">
            <v>79267</v>
          </cell>
          <cell r="M18">
            <v>48913.349699999999</v>
          </cell>
        </row>
        <row r="19">
          <cell r="G19">
            <v>6201</v>
          </cell>
          <cell r="H19">
            <v>5727</v>
          </cell>
          <cell r="I19">
            <v>8803</v>
          </cell>
          <cell r="J19">
            <v>6263</v>
          </cell>
          <cell r="K19">
            <v>22200</v>
          </cell>
          <cell r="L19">
            <v>29690</v>
          </cell>
          <cell r="M19">
            <v>30467.113099999999</v>
          </cell>
        </row>
        <row r="20">
          <cell r="G20">
            <v>6.94</v>
          </cell>
          <cell r="H20">
            <v>6.5332999999999997</v>
          </cell>
          <cell r="I20">
            <v>10.463800000000001</v>
          </cell>
          <cell r="J20">
            <v>7.0235000000000003</v>
          </cell>
          <cell r="K20">
            <v>17.7789</v>
          </cell>
          <cell r="L20">
            <v>15.173299999999999</v>
          </cell>
          <cell r="M20">
            <v>22.851600000000001</v>
          </cell>
        </row>
        <row r="22">
          <cell r="G22">
            <v>209092.62299999999</v>
          </cell>
          <cell r="H22">
            <v>190280.94620000001</v>
          </cell>
          <cell r="I22">
            <v>167611.41149999999</v>
          </cell>
          <cell r="J22">
            <v>172038.1894</v>
          </cell>
          <cell r="K22">
            <v>243513.96119999999</v>
          </cell>
          <cell r="L22">
            <v>396718.02360000001</v>
          </cell>
          <cell r="M22">
            <v>319941.03340000001</v>
          </cell>
        </row>
        <row r="23">
          <cell r="G23">
            <v>333080.22289999999</v>
          </cell>
          <cell r="H23">
            <v>339868.74699999997</v>
          </cell>
          <cell r="I23">
            <v>304022.12920000002</v>
          </cell>
          <cell r="J23">
            <v>312344.53240000003</v>
          </cell>
          <cell r="K23">
            <v>493014.4472</v>
          </cell>
          <cell r="L23">
            <v>726610.28689999995</v>
          </cell>
          <cell r="M23">
            <v>466421.0318</v>
          </cell>
        </row>
        <row r="25">
          <cell r="G25">
            <v>58872.2889</v>
          </cell>
          <cell r="H25">
            <v>59155.867400000003</v>
          </cell>
          <cell r="I25">
            <v>52779.815699999999</v>
          </cell>
          <cell r="J25">
            <v>54267.329299999998</v>
          </cell>
          <cell r="K25">
            <v>80600.462700000004</v>
          </cell>
          <cell r="L25">
            <v>126728.3363</v>
          </cell>
          <cell r="M25">
            <v>75913.598700000002</v>
          </cell>
        </row>
        <row r="26">
          <cell r="G26">
            <v>274207.93400000001</v>
          </cell>
          <cell r="H26">
            <v>280712.87959999999</v>
          </cell>
          <cell r="I26">
            <v>251242.31349999999</v>
          </cell>
          <cell r="J26">
            <v>258077.20310000001</v>
          </cell>
          <cell r="K26">
            <v>412413.98450000002</v>
          </cell>
          <cell r="L26">
            <v>599881.95059999998</v>
          </cell>
          <cell r="M26">
            <v>390507.43310000002</v>
          </cell>
        </row>
        <row r="27">
          <cell r="G27">
            <v>104844.1542</v>
          </cell>
          <cell r="H27">
            <v>102103.30680000001</v>
          </cell>
          <cell r="I27">
            <v>91082.459300000002</v>
          </cell>
          <cell r="J27">
            <v>93695.278200000001</v>
          </cell>
          <cell r="K27">
            <v>149430.59160000001</v>
          </cell>
          <cell r="L27">
            <v>219705.68950000001</v>
          </cell>
          <cell r="M27">
            <v>157756.22010000001</v>
          </cell>
        </row>
        <row r="28">
          <cell r="G28">
            <v>1014.7994</v>
          </cell>
          <cell r="H28">
            <v>1014.7994</v>
          </cell>
          <cell r="I28">
            <v>978.02</v>
          </cell>
          <cell r="J28">
            <v>978.02</v>
          </cell>
          <cell r="K28">
            <v>994.8451</v>
          </cell>
          <cell r="L28">
            <v>547.20000000000005</v>
          </cell>
          <cell r="M28">
            <v>989.7876</v>
          </cell>
        </row>
        <row r="29">
          <cell r="G29">
            <v>557.49940000000004</v>
          </cell>
          <cell r="H29">
            <v>557.49940000000004</v>
          </cell>
          <cell r="I29">
            <v>496.46</v>
          </cell>
          <cell r="J29">
            <v>496.46</v>
          </cell>
          <cell r="K29">
            <v>501.98540000000003</v>
          </cell>
          <cell r="L29">
            <v>192.2</v>
          </cell>
          <cell r="M29">
            <v>502.8082</v>
          </cell>
        </row>
        <row r="30">
          <cell r="G30">
            <v>435.7</v>
          </cell>
          <cell r="H30">
            <v>435.7</v>
          </cell>
          <cell r="I30">
            <v>402.49</v>
          </cell>
          <cell r="J30">
            <v>402.49</v>
          </cell>
          <cell r="K30">
            <v>405.80689999999998</v>
          </cell>
          <cell r="L30">
            <v>117.7</v>
          </cell>
          <cell r="M30">
            <v>408.38549999999998</v>
          </cell>
        </row>
        <row r="31">
          <cell r="G31">
            <v>96</v>
          </cell>
          <cell r="H31">
            <v>96</v>
          </cell>
          <cell r="I31">
            <v>78.36</v>
          </cell>
          <cell r="J31">
            <v>78.36</v>
          </cell>
          <cell r="K31">
            <v>79.153899999999993</v>
          </cell>
          <cell r="L31">
            <v>46.8</v>
          </cell>
          <cell r="M31">
            <v>79.153899999999993</v>
          </cell>
        </row>
        <row r="33">
          <cell r="G33">
            <v>38102.744899999998</v>
          </cell>
          <cell r="H33">
            <v>34674.7114</v>
          </cell>
          <cell r="I33">
            <v>29004.937300000001</v>
          </cell>
          <cell r="J33">
            <v>29770.985499999999</v>
          </cell>
          <cell r="K33">
            <v>41173.6446</v>
          </cell>
          <cell r="L33">
            <v>93126.296600000001</v>
          </cell>
          <cell r="M33">
            <v>54749.242200000001</v>
          </cell>
        </row>
        <row r="36">
          <cell r="G36">
            <v>74565.729800000001</v>
          </cell>
          <cell r="H36">
            <v>71675.084300000002</v>
          </cell>
          <cell r="I36">
            <v>74665.357300000003</v>
          </cell>
          <cell r="J36">
            <v>76720.3</v>
          </cell>
          <cell r="K36">
            <v>109612.0536</v>
          </cell>
          <cell r="L36">
            <v>169450.25330000001</v>
          </cell>
          <cell r="M36">
            <v>119985.7267</v>
          </cell>
        </row>
        <row r="37">
          <cell r="G37">
            <v>119912.7574</v>
          </cell>
          <cell r="H37">
            <v>118063.4466</v>
          </cell>
          <cell r="I37">
            <v>109065.26420000001</v>
          </cell>
          <cell r="J37">
            <v>112020.8094</v>
          </cell>
          <cell r="K37">
            <v>170481.37289999999</v>
          </cell>
          <cell r="L37">
            <v>791101.88370000001</v>
          </cell>
          <cell r="M37">
            <v>176146.50030000001</v>
          </cell>
        </row>
        <row r="38">
          <cell r="G38">
            <v>216294.4001</v>
          </cell>
          <cell r="H38">
            <v>211983.0478</v>
          </cell>
          <cell r="I38">
            <v>212706.826</v>
          </cell>
          <cell r="J38">
            <v>218624.7041</v>
          </cell>
          <cell r="K38">
            <v>341074.01030000002</v>
          </cell>
          <cell r="L38">
            <v>1283739.0367999999</v>
          </cell>
          <cell r="M38">
            <v>361683.6949</v>
          </cell>
        </row>
        <row r="40">
          <cell r="G40">
            <v>61.209499999999998</v>
          </cell>
          <cell r="H40">
            <v>52.341700000000003</v>
          </cell>
          <cell r="I40">
            <v>52.445</v>
          </cell>
          <cell r="J40">
            <v>53.8277</v>
          </cell>
          <cell r="K40">
            <v>74.447699999999998</v>
          </cell>
          <cell r="L40">
            <v>154.40549999999999</v>
          </cell>
          <cell r="M40">
            <v>98.994299999999996</v>
          </cell>
        </row>
        <row r="43">
          <cell r="G43">
            <v>129.16409999999999</v>
          </cell>
          <cell r="H43">
            <v>104.11750000000001</v>
          </cell>
          <cell r="I43">
            <v>135.02860000000001</v>
          </cell>
          <cell r="J43">
            <v>138.7449</v>
          </cell>
          <cell r="K43">
            <v>198.22280000000001</v>
          </cell>
          <cell r="L43">
            <v>280.72190000000001</v>
          </cell>
          <cell r="M43">
            <v>216.98259999999999</v>
          </cell>
        </row>
        <row r="44">
          <cell r="G44">
            <v>230.17869999999999</v>
          </cell>
          <cell r="H44">
            <v>211.00700000000001</v>
          </cell>
          <cell r="I44">
            <v>197.2139</v>
          </cell>
          <cell r="J44">
            <v>202.5582</v>
          </cell>
          <cell r="K44">
            <v>308.26769999999999</v>
          </cell>
          <cell r="L44">
            <v>1310.2587000000001</v>
          </cell>
          <cell r="M44">
            <v>318.51150000000001</v>
          </cell>
        </row>
        <row r="45">
          <cell r="G45">
            <v>369.33390000000003</v>
          </cell>
          <cell r="H45">
            <v>470.98259999999999</v>
          </cell>
          <cell r="I45">
            <v>384.63940000000002</v>
          </cell>
          <cell r="J45">
            <v>378.10770000000002</v>
          </cell>
          <cell r="K45">
            <v>616.77660000000003</v>
          </cell>
          <cell r="L45">
            <v>2125.8119000000002</v>
          </cell>
          <cell r="M45">
            <v>654.04579999999999</v>
          </cell>
        </row>
      </sheetData>
      <sheetData sheetId="16" refreshError="1">
        <row r="6">
          <cell r="G6">
            <v>461.61</v>
          </cell>
          <cell r="H6">
            <v>461.61</v>
          </cell>
          <cell r="I6">
            <v>543.73</v>
          </cell>
          <cell r="J6">
            <v>543.73</v>
          </cell>
          <cell r="K6">
            <v>628.98</v>
          </cell>
          <cell r="L6">
            <v>779.45299999999997</v>
          </cell>
          <cell r="M6">
            <v>650.3297</v>
          </cell>
        </row>
        <row r="7">
          <cell r="K7">
            <v>628.98</v>
          </cell>
        </row>
        <row r="8">
          <cell r="K8">
            <v>628.98</v>
          </cell>
        </row>
        <row r="10">
          <cell r="G10">
            <v>3240.2</v>
          </cell>
          <cell r="H10">
            <v>3316</v>
          </cell>
          <cell r="I10">
            <v>3285.11</v>
          </cell>
          <cell r="J10">
            <v>2898.8</v>
          </cell>
          <cell r="K10">
            <v>3388.5070000000001</v>
          </cell>
          <cell r="L10">
            <v>2700.18</v>
          </cell>
          <cell r="M10">
            <v>3322.1</v>
          </cell>
        </row>
        <row r="11">
          <cell r="G11">
            <v>3196.9</v>
          </cell>
          <cell r="H11">
            <v>3311.2</v>
          </cell>
          <cell r="I11">
            <v>3008.62</v>
          </cell>
          <cell r="J11">
            <v>3280.38</v>
          </cell>
          <cell r="K11">
            <v>3090.63</v>
          </cell>
          <cell r="L11">
            <v>1314.14</v>
          </cell>
          <cell r="M11">
            <v>3026.6363999999999</v>
          </cell>
        </row>
        <row r="13">
          <cell r="G13">
            <v>832.1</v>
          </cell>
          <cell r="H13">
            <v>894.5</v>
          </cell>
          <cell r="I13">
            <v>681.1</v>
          </cell>
          <cell r="J13">
            <v>857.44</v>
          </cell>
          <cell r="K13">
            <v>701.5</v>
          </cell>
          <cell r="L13">
            <v>581.29999999999995</v>
          </cell>
          <cell r="M13">
            <v>683.32129999999995</v>
          </cell>
        </row>
        <row r="14">
          <cell r="G14">
            <v>2364.8000000000002</v>
          </cell>
          <cell r="H14">
            <v>2416.6999999999998</v>
          </cell>
          <cell r="I14">
            <v>2327.52</v>
          </cell>
          <cell r="J14">
            <v>2422.94</v>
          </cell>
          <cell r="K14">
            <v>2389.13</v>
          </cell>
          <cell r="L14">
            <v>732.84</v>
          </cell>
          <cell r="M14">
            <v>2343.3150999999998</v>
          </cell>
        </row>
        <row r="15">
          <cell r="G15">
            <v>704.9</v>
          </cell>
          <cell r="H15">
            <v>640.4</v>
          </cell>
          <cell r="I15">
            <v>552.35</v>
          </cell>
          <cell r="J15">
            <v>696.72</v>
          </cell>
          <cell r="K15">
            <v>566.62699999999995</v>
          </cell>
          <cell r="L15">
            <v>488.54</v>
          </cell>
          <cell r="M15">
            <v>580.02629999999999</v>
          </cell>
        </row>
        <row r="17">
          <cell r="G17">
            <v>5.1323999999999996</v>
          </cell>
          <cell r="H17">
            <v>3.839</v>
          </cell>
          <cell r="I17">
            <v>2.7191999999999998</v>
          </cell>
          <cell r="J17">
            <v>3.6960000000000002</v>
          </cell>
          <cell r="K17">
            <v>3.4232999999999998</v>
          </cell>
          <cell r="L17">
            <v>4.6959999999999997</v>
          </cell>
          <cell r="M17">
            <v>3.6</v>
          </cell>
        </row>
        <row r="20">
          <cell r="G20">
            <v>7.2347000000000001</v>
          </cell>
          <cell r="H20">
            <v>7.1212999999999997</v>
          </cell>
          <cell r="I20">
            <v>8.4263999999999992</v>
          </cell>
          <cell r="J20">
            <v>5.7182000000000004</v>
          </cell>
          <cell r="K20">
            <v>9.0007000000000001</v>
          </cell>
          <cell r="L20">
            <v>7.7584999999999997</v>
          </cell>
          <cell r="M20">
            <v>5.7</v>
          </cell>
        </row>
        <row r="21">
          <cell r="G21">
            <v>6.9054000000000002</v>
          </cell>
          <cell r="H21">
            <v>6.9889000000000001</v>
          </cell>
          <cell r="I21">
            <v>7.5812999999999997</v>
          </cell>
          <cell r="J21">
            <v>5.2625999999999999</v>
          </cell>
          <cell r="K21">
            <v>9.2460000000000004</v>
          </cell>
          <cell r="L21">
            <v>15.4468</v>
          </cell>
          <cell r="M21">
            <v>6.9</v>
          </cell>
        </row>
        <row r="22">
          <cell r="G22">
            <v>4.2914000000000003</v>
          </cell>
          <cell r="H22">
            <v>19.035</v>
          </cell>
          <cell r="I22">
            <v>5.8586</v>
          </cell>
          <cell r="J22">
            <v>21.962900000000001</v>
          </cell>
          <cell r="K22">
            <v>7.3006000000000002</v>
          </cell>
          <cell r="L22">
            <v>30.5809</v>
          </cell>
          <cell r="M22">
            <v>9.4420000000000002</v>
          </cell>
        </row>
        <row r="24">
          <cell r="G24">
            <v>770.9</v>
          </cell>
          <cell r="H24">
            <v>820.4</v>
          </cell>
          <cell r="I24">
            <v>885.86</v>
          </cell>
          <cell r="J24">
            <v>885.9</v>
          </cell>
          <cell r="K24">
            <v>898</v>
          </cell>
          <cell r="L24">
            <v>2128.56</v>
          </cell>
          <cell r="M24">
            <v>898</v>
          </cell>
        </row>
        <row r="25">
          <cell r="G25">
            <v>1544.4</v>
          </cell>
          <cell r="H25">
            <v>1664.4</v>
          </cell>
          <cell r="I25">
            <v>1605.8</v>
          </cell>
          <cell r="J25">
            <v>1605.8</v>
          </cell>
          <cell r="K25">
            <v>1608.74</v>
          </cell>
          <cell r="L25">
            <v>564.29999999999995</v>
          </cell>
          <cell r="M25">
            <v>1608.74</v>
          </cell>
        </row>
        <row r="27">
          <cell r="G27">
            <v>47.8</v>
          </cell>
          <cell r="H27">
            <v>57</v>
          </cell>
          <cell r="I27">
            <v>7.1</v>
          </cell>
          <cell r="J27">
            <v>7.1</v>
          </cell>
          <cell r="K27">
            <v>7.14</v>
          </cell>
          <cell r="L27">
            <v>433.16</v>
          </cell>
          <cell r="M27">
            <v>7.14</v>
          </cell>
        </row>
        <row r="28">
          <cell r="G28">
            <v>1496.6</v>
          </cell>
          <cell r="H28">
            <v>1607.4</v>
          </cell>
          <cell r="I28">
            <v>1598.7</v>
          </cell>
          <cell r="J28">
            <v>1598.7</v>
          </cell>
          <cell r="K28">
            <v>1601.6</v>
          </cell>
          <cell r="L28">
            <v>131.13999999999999</v>
          </cell>
          <cell r="M28">
            <v>1601.6</v>
          </cell>
        </row>
        <row r="29">
          <cell r="G29">
            <v>674.65</v>
          </cell>
          <cell r="H29">
            <v>518.5</v>
          </cell>
          <cell r="I29">
            <v>520</v>
          </cell>
          <cell r="J29">
            <v>543.70000000000005</v>
          </cell>
          <cell r="K29">
            <v>525.26</v>
          </cell>
          <cell r="L29">
            <v>339.14</v>
          </cell>
          <cell r="M29">
            <v>525.26</v>
          </cell>
        </row>
        <row r="31">
          <cell r="G31">
            <v>76765.743000000002</v>
          </cell>
          <cell r="H31">
            <v>58762.953000000001</v>
          </cell>
          <cell r="I31">
            <v>48571.400900000001</v>
          </cell>
          <cell r="J31">
            <v>58255.232199999999</v>
          </cell>
          <cell r="K31">
            <v>72961.679999999993</v>
          </cell>
          <cell r="L31">
            <v>98834.640400000004</v>
          </cell>
          <cell r="M31">
            <v>77776.5677</v>
          </cell>
        </row>
        <row r="34">
          <cell r="G34">
            <v>45043.046000000002</v>
          </cell>
          <cell r="H34">
            <v>43417.587200000002</v>
          </cell>
          <cell r="I34">
            <v>40309.983500000002</v>
          </cell>
          <cell r="J34">
            <v>38380.471899999997</v>
          </cell>
          <cell r="K34">
            <v>53461.091</v>
          </cell>
          <cell r="L34">
            <v>40278.684000000001</v>
          </cell>
          <cell r="M34">
            <v>39863.257799999999</v>
          </cell>
        </row>
        <row r="35">
          <cell r="G35">
            <v>157894.28570000001</v>
          </cell>
          <cell r="H35">
            <v>148035.88029999999</v>
          </cell>
          <cell r="I35">
            <v>161799.67670000001</v>
          </cell>
          <cell r="J35">
            <v>135421.6403</v>
          </cell>
          <cell r="K35">
            <v>230997.9798</v>
          </cell>
          <cell r="L35">
            <v>107932.9642</v>
          </cell>
          <cell r="M35">
            <v>186006.76139999999</v>
          </cell>
        </row>
        <row r="36">
          <cell r="G36">
            <v>64519.996800000001</v>
          </cell>
          <cell r="H36">
            <v>98445.798500000004</v>
          </cell>
          <cell r="I36">
            <v>59143.004800000002</v>
          </cell>
          <cell r="J36">
            <v>124305.9849</v>
          </cell>
          <cell r="K36">
            <v>86386.405299999999</v>
          </cell>
          <cell r="L36">
            <v>201540.416</v>
          </cell>
          <cell r="M36">
            <v>85069.570099999997</v>
          </cell>
        </row>
        <row r="38">
          <cell r="G38">
            <v>24.973400000000002</v>
          </cell>
          <cell r="H38">
            <v>18.4285</v>
          </cell>
          <cell r="I38">
            <v>15.198600000000001</v>
          </cell>
          <cell r="J38">
            <v>20.867599999999999</v>
          </cell>
          <cell r="K38">
            <v>22.295300000000001</v>
          </cell>
          <cell r="L38">
            <v>38.406500000000001</v>
          </cell>
          <cell r="M38">
            <v>24.286200000000001</v>
          </cell>
        </row>
        <row r="41">
          <cell r="G41">
            <v>58.353499999999997</v>
          </cell>
          <cell r="H41">
            <v>52.26</v>
          </cell>
          <cell r="I41">
            <v>64.629599999999996</v>
          </cell>
          <cell r="J41">
            <v>47.476500000000001</v>
          </cell>
          <cell r="K41">
            <v>83.747600000000006</v>
          </cell>
          <cell r="L41">
            <v>75.118799999999993</v>
          </cell>
          <cell r="M41">
            <v>61.863700000000001</v>
          </cell>
        </row>
        <row r="42">
          <cell r="G42">
            <v>71.721199999999996</v>
          </cell>
          <cell r="H42">
            <v>65.858099999999993</v>
          </cell>
          <cell r="I42">
            <v>75.218500000000006</v>
          </cell>
          <cell r="J42">
            <v>58.996200000000002</v>
          </cell>
          <cell r="K42">
            <v>106.5376</v>
          </cell>
          <cell r="L42">
            <v>174.1866</v>
          </cell>
          <cell r="M42">
            <v>85.260599999999997</v>
          </cell>
        </row>
        <row r="43">
          <cell r="G43">
            <v>95.634799999999998</v>
          </cell>
          <cell r="H43">
            <v>189.8665</v>
          </cell>
          <cell r="I43">
            <v>113.73869999999999</v>
          </cell>
          <cell r="J43">
            <v>228.62970000000001</v>
          </cell>
          <cell r="K43">
            <v>164.4641</v>
          </cell>
          <cell r="L43">
            <v>594.26909999999998</v>
          </cell>
          <cell r="M43">
            <v>161.9571</v>
          </cell>
        </row>
      </sheetData>
      <sheetData sheetId="17" refreshError="1"/>
      <sheetData sheetId="18" refreshError="1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  <cell r="G16">
            <v>23.2</v>
          </cell>
          <cell r="H16">
            <v>392.7</v>
          </cell>
          <cell r="I16">
            <v>48.72</v>
          </cell>
          <cell r="J16">
            <v>48.72</v>
          </cell>
        </row>
        <row r="17">
          <cell r="F17">
            <v>180</v>
          </cell>
          <cell r="G17">
            <v>10.199999999999999</v>
          </cell>
          <cell r="H17">
            <v>158.4</v>
          </cell>
          <cell r="I17">
            <v>18.36</v>
          </cell>
          <cell r="J17">
            <v>18.36</v>
          </cell>
        </row>
        <row r="18">
          <cell r="F18">
            <v>270</v>
          </cell>
          <cell r="G18">
            <v>4.8</v>
          </cell>
          <cell r="H18">
            <v>405</v>
          </cell>
          <cell r="I18">
            <v>12.96</v>
          </cell>
          <cell r="J18">
            <v>12.96</v>
          </cell>
        </row>
        <row r="19">
          <cell r="F19">
            <v>180</v>
          </cell>
          <cell r="G19">
            <v>10.199999999999999</v>
          </cell>
          <cell r="H19">
            <v>158.4</v>
          </cell>
          <cell r="I19">
            <v>18.36</v>
          </cell>
          <cell r="J19">
            <v>18.36</v>
          </cell>
        </row>
        <row r="20">
          <cell r="F20">
            <v>180</v>
          </cell>
          <cell r="G20">
            <v>163</v>
          </cell>
          <cell r="H20">
            <v>293.39999999999998</v>
          </cell>
          <cell r="I20">
            <v>293.39999999999998</v>
          </cell>
          <cell r="J20">
            <v>293.39999999999998</v>
          </cell>
        </row>
        <row r="21">
          <cell r="F21">
            <v>160</v>
          </cell>
          <cell r="G21">
            <v>96</v>
          </cell>
          <cell r="H21">
            <v>153.6</v>
          </cell>
          <cell r="I21">
            <v>153.6</v>
          </cell>
          <cell r="J21">
            <v>153.6</v>
          </cell>
        </row>
        <row r="22">
          <cell r="F22">
            <v>160</v>
          </cell>
          <cell r="G22">
            <v>528.79999999999995</v>
          </cell>
          <cell r="H22">
            <v>833.6</v>
          </cell>
          <cell r="I22">
            <v>846.08</v>
          </cell>
          <cell r="J22">
            <v>846.08</v>
          </cell>
        </row>
        <row r="23">
          <cell r="F23">
            <v>190</v>
          </cell>
          <cell r="G23">
            <v>128.1</v>
          </cell>
          <cell r="H23">
            <v>256.5</v>
          </cell>
          <cell r="I23">
            <v>243.39</v>
          </cell>
          <cell r="J23">
            <v>243.39</v>
          </cell>
        </row>
        <row r="24">
          <cell r="F24">
            <v>160</v>
          </cell>
          <cell r="G24">
            <v>528.79999999999995</v>
          </cell>
          <cell r="H24">
            <v>833.6</v>
          </cell>
          <cell r="I24">
            <v>846.08</v>
          </cell>
          <cell r="J24">
            <v>846.08</v>
          </cell>
        </row>
        <row r="27">
          <cell r="H27">
            <v>3553.1</v>
          </cell>
          <cell r="I27">
            <v>3464.81</v>
          </cell>
          <cell r="J27">
            <v>3464.81</v>
          </cell>
        </row>
        <row r="28">
          <cell r="F28">
            <v>170</v>
          </cell>
          <cell r="G28">
            <v>16</v>
          </cell>
          <cell r="H28">
            <v>27.2</v>
          </cell>
          <cell r="I28">
            <v>27.2</v>
          </cell>
          <cell r="J28">
            <v>27.2</v>
          </cell>
        </row>
        <row r="29">
          <cell r="F29">
            <v>140</v>
          </cell>
          <cell r="G29">
            <v>22</v>
          </cell>
          <cell r="H29">
            <v>30.8</v>
          </cell>
          <cell r="I29">
            <v>30.8</v>
          </cell>
          <cell r="J29">
            <v>30.8</v>
          </cell>
        </row>
        <row r="30">
          <cell r="F30">
            <v>150</v>
          </cell>
          <cell r="G30">
            <v>54</v>
          </cell>
          <cell r="H30">
            <v>81</v>
          </cell>
          <cell r="I30">
            <v>81</v>
          </cell>
          <cell r="J30">
            <v>81</v>
          </cell>
        </row>
        <row r="31">
          <cell r="F31">
            <v>180</v>
          </cell>
          <cell r="G31">
            <v>34</v>
          </cell>
          <cell r="H31">
            <v>61.2</v>
          </cell>
          <cell r="I31">
            <v>61.2</v>
          </cell>
          <cell r="J31">
            <v>61.2</v>
          </cell>
        </row>
        <row r="32">
          <cell r="F32">
            <v>150</v>
          </cell>
          <cell r="G32">
            <v>54</v>
          </cell>
          <cell r="H32">
            <v>81</v>
          </cell>
          <cell r="I32">
            <v>81</v>
          </cell>
          <cell r="J32">
            <v>81</v>
          </cell>
        </row>
        <row r="33">
          <cell r="F33">
            <v>160</v>
          </cell>
          <cell r="G33">
            <v>318</v>
          </cell>
          <cell r="H33">
            <v>508.8</v>
          </cell>
          <cell r="I33">
            <v>508.8</v>
          </cell>
          <cell r="J33">
            <v>508.8</v>
          </cell>
        </row>
        <row r="34">
          <cell r="F34">
            <v>140</v>
          </cell>
          <cell r="G34">
            <v>2829</v>
          </cell>
          <cell r="H34">
            <v>3974.74</v>
          </cell>
          <cell r="I34">
            <v>3960.6</v>
          </cell>
          <cell r="J34">
            <v>3960.6</v>
          </cell>
        </row>
        <row r="35">
          <cell r="F35">
            <v>110</v>
          </cell>
          <cell r="G35">
            <v>7449</v>
          </cell>
          <cell r="H35">
            <v>8199.07</v>
          </cell>
          <cell r="I35">
            <v>8193.9</v>
          </cell>
          <cell r="J35">
            <v>8193.9</v>
          </cell>
        </row>
        <row r="37">
          <cell r="H37">
            <v>773.15</v>
          </cell>
        </row>
        <row r="38">
          <cell r="H38">
            <v>772.6</v>
          </cell>
          <cell r="I38">
            <v>772.6</v>
          </cell>
          <cell r="J38">
            <v>772.6</v>
          </cell>
        </row>
        <row r="39">
          <cell r="H39">
            <v>13455.76</v>
          </cell>
          <cell r="I39">
            <v>12663.3</v>
          </cell>
          <cell r="J39">
            <v>12663.3</v>
          </cell>
        </row>
        <row r="40">
          <cell r="F40">
            <v>260</v>
          </cell>
          <cell r="G40">
            <v>461</v>
          </cell>
          <cell r="H40">
            <v>1198.5999999999999</v>
          </cell>
          <cell r="I40">
            <v>1198.5999999999999</v>
          </cell>
          <cell r="J40">
            <v>1198.5999999999999</v>
          </cell>
        </row>
        <row r="41">
          <cell r="F41">
            <v>220</v>
          </cell>
          <cell r="G41">
            <v>3276</v>
          </cell>
          <cell r="H41">
            <v>7278.04</v>
          </cell>
          <cell r="I41">
            <v>7207.2</v>
          </cell>
          <cell r="J41">
            <v>7207.2</v>
          </cell>
        </row>
        <row r="42">
          <cell r="F42">
            <v>150</v>
          </cell>
          <cell r="G42">
            <v>954</v>
          </cell>
          <cell r="H42">
            <v>1503.36</v>
          </cell>
          <cell r="I42">
            <v>1431</v>
          </cell>
          <cell r="J42">
            <v>1431</v>
          </cell>
        </row>
        <row r="43">
          <cell r="F43">
            <v>270</v>
          </cell>
          <cell r="G43">
            <v>6</v>
          </cell>
          <cell r="H43">
            <v>544.59</v>
          </cell>
          <cell r="I43">
            <v>16.2</v>
          </cell>
          <cell r="J43">
            <v>16.2</v>
          </cell>
        </row>
        <row r="44">
          <cell r="H44">
            <v>10524.59</v>
          </cell>
          <cell r="I44">
            <v>9853</v>
          </cell>
          <cell r="J44">
            <v>9853</v>
          </cell>
        </row>
      </sheetData>
      <sheetData sheetId="19" refreshError="1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  <cell r="H11">
            <v>1680</v>
          </cell>
        </row>
        <row r="12">
          <cell r="F12">
            <v>105</v>
          </cell>
          <cell r="G12">
            <v>88</v>
          </cell>
          <cell r="H12">
            <v>7140</v>
          </cell>
          <cell r="I12">
            <v>9240</v>
          </cell>
          <cell r="J12">
            <v>9240</v>
          </cell>
        </row>
        <row r="13">
          <cell r="F13">
            <v>75</v>
          </cell>
          <cell r="G13">
            <v>46</v>
          </cell>
          <cell r="H13">
            <v>3450</v>
          </cell>
          <cell r="I13">
            <v>3450</v>
          </cell>
          <cell r="J13">
            <v>3450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  <cell r="H18">
            <v>196</v>
          </cell>
        </row>
        <row r="19">
          <cell r="F19">
            <v>7.8</v>
          </cell>
          <cell r="G19">
            <v>143</v>
          </cell>
          <cell r="H19">
            <v>1029.5999999999999</v>
          </cell>
          <cell r="I19">
            <v>1115.4000000000001</v>
          </cell>
          <cell r="J19">
            <v>1115.4000000000001</v>
          </cell>
        </row>
        <row r="20">
          <cell r="F20">
            <v>2.1</v>
          </cell>
          <cell r="G20">
            <v>71</v>
          </cell>
          <cell r="H20">
            <v>115.5</v>
          </cell>
          <cell r="I20">
            <v>149.1</v>
          </cell>
          <cell r="J20">
            <v>149.1</v>
          </cell>
        </row>
        <row r="21">
          <cell r="F21">
            <v>1</v>
          </cell>
          <cell r="G21">
            <v>228</v>
          </cell>
          <cell r="H21">
            <v>397</v>
          </cell>
          <cell r="I21">
            <v>228</v>
          </cell>
          <cell r="J21">
            <v>228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  <cell r="H26">
            <v>301</v>
          </cell>
        </row>
        <row r="27">
          <cell r="F27">
            <v>26</v>
          </cell>
          <cell r="G27">
            <v>1</v>
          </cell>
          <cell r="H27">
            <v>312</v>
          </cell>
          <cell r="I27">
            <v>26</v>
          </cell>
          <cell r="J27">
            <v>26</v>
          </cell>
        </row>
        <row r="28">
          <cell r="F28">
            <v>11</v>
          </cell>
        </row>
        <row r="29">
          <cell r="F29">
            <v>5.5</v>
          </cell>
          <cell r="G29">
            <v>73</v>
          </cell>
          <cell r="H29">
            <v>522.5</v>
          </cell>
          <cell r="I29">
            <v>401.5</v>
          </cell>
          <cell r="J29">
            <v>401.5</v>
          </cell>
        </row>
        <row r="30">
          <cell r="F30">
            <v>23</v>
          </cell>
          <cell r="H30">
            <v>644</v>
          </cell>
        </row>
        <row r="31">
          <cell r="F31">
            <v>14</v>
          </cell>
          <cell r="G31">
            <v>132</v>
          </cell>
          <cell r="H31">
            <v>1050</v>
          </cell>
          <cell r="I31">
            <v>1848</v>
          </cell>
          <cell r="J31">
            <v>1848</v>
          </cell>
        </row>
        <row r="32">
          <cell r="F32">
            <v>6.4</v>
          </cell>
          <cell r="G32">
            <v>189</v>
          </cell>
          <cell r="H32">
            <v>1248</v>
          </cell>
          <cell r="I32">
            <v>1209.5999999999999</v>
          </cell>
          <cell r="J32">
            <v>1209.5999999999999</v>
          </cell>
        </row>
        <row r="33">
          <cell r="F33">
            <v>3.1</v>
          </cell>
          <cell r="G33">
            <v>2109</v>
          </cell>
          <cell r="H33">
            <v>6401.5</v>
          </cell>
          <cell r="I33">
            <v>6537.9</v>
          </cell>
          <cell r="J33">
            <v>6537.9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H36">
            <v>57</v>
          </cell>
        </row>
        <row r="37">
          <cell r="F37">
            <v>9.5</v>
          </cell>
          <cell r="G37">
            <v>124</v>
          </cell>
          <cell r="H37">
            <v>997.5</v>
          </cell>
          <cell r="I37">
            <v>1178</v>
          </cell>
          <cell r="J37">
            <v>1178</v>
          </cell>
        </row>
        <row r="38">
          <cell r="F38">
            <v>4.7</v>
          </cell>
          <cell r="G38">
            <v>8</v>
          </cell>
          <cell r="H38">
            <v>32.9</v>
          </cell>
          <cell r="I38">
            <v>37.6</v>
          </cell>
          <cell r="J38">
            <v>37.6</v>
          </cell>
        </row>
        <row r="39">
          <cell r="F39">
            <v>2.2999999999999998</v>
          </cell>
          <cell r="G39">
            <v>27</v>
          </cell>
          <cell r="H39">
            <v>1564</v>
          </cell>
          <cell r="I39">
            <v>62.1</v>
          </cell>
          <cell r="J39">
            <v>62.1</v>
          </cell>
        </row>
        <row r="40">
          <cell r="F40">
            <v>26</v>
          </cell>
          <cell r="H40">
            <v>104</v>
          </cell>
        </row>
        <row r="41">
          <cell r="F41">
            <v>48</v>
          </cell>
        </row>
        <row r="42">
          <cell r="F42">
            <v>2.4</v>
          </cell>
        </row>
        <row r="43">
          <cell r="F43">
            <v>2.4</v>
          </cell>
          <cell r="G43">
            <v>2.8140000000000001</v>
          </cell>
          <cell r="H43">
            <v>28.8</v>
          </cell>
          <cell r="I43">
            <v>6.7535999999999996</v>
          </cell>
          <cell r="J43">
            <v>6.7535999999999996</v>
          </cell>
        </row>
        <row r="44">
          <cell r="F44">
            <v>2.5</v>
          </cell>
          <cell r="G44">
            <v>66</v>
          </cell>
          <cell r="H44">
            <v>182.5</v>
          </cell>
          <cell r="I44">
            <v>165</v>
          </cell>
          <cell r="J44">
            <v>165</v>
          </cell>
        </row>
        <row r="45">
          <cell r="F45">
            <v>2.2999999999999998</v>
          </cell>
          <cell r="G45">
            <v>2685</v>
          </cell>
          <cell r="H45">
            <v>6182.4</v>
          </cell>
          <cell r="I45">
            <v>6175.5</v>
          </cell>
          <cell r="J45">
            <v>6175.5</v>
          </cell>
        </row>
        <row r="46">
          <cell r="F46">
            <v>3</v>
          </cell>
          <cell r="G46">
            <v>31</v>
          </cell>
          <cell r="H46">
            <v>282</v>
          </cell>
          <cell r="I46">
            <v>93</v>
          </cell>
          <cell r="J46">
            <v>93</v>
          </cell>
        </row>
        <row r="47">
          <cell r="F47">
            <v>3.5</v>
          </cell>
        </row>
        <row r="48">
          <cell r="H48">
            <v>13407.1</v>
          </cell>
          <cell r="I48">
            <v>13407.4</v>
          </cell>
          <cell r="J48">
            <v>13407.4</v>
          </cell>
        </row>
        <row r="49">
          <cell r="H49">
            <v>4846.3999999999996</v>
          </cell>
          <cell r="I49">
            <v>4846.3</v>
          </cell>
          <cell r="J49">
            <v>4846.3</v>
          </cell>
        </row>
        <row r="50">
          <cell r="H50">
            <v>15664.7</v>
          </cell>
          <cell r="I50">
            <v>13669.7536</v>
          </cell>
          <cell r="J50">
            <v>13669.7536</v>
          </cell>
        </row>
      </sheetData>
      <sheetData sheetId="20"/>
      <sheetData sheetId="21"/>
      <sheetData sheetId="22" refreshError="1">
        <row r="13">
          <cell r="G13">
            <v>142</v>
          </cell>
          <cell r="N13">
            <v>142</v>
          </cell>
        </row>
        <row r="17">
          <cell r="F17">
            <v>181.7</v>
          </cell>
          <cell r="G17">
            <v>142</v>
          </cell>
          <cell r="H17">
            <v>93</v>
          </cell>
          <cell r="N17">
            <v>142</v>
          </cell>
        </row>
        <row r="19">
          <cell r="G19">
            <v>100</v>
          </cell>
          <cell r="N19">
            <v>100</v>
          </cell>
        </row>
        <row r="23">
          <cell r="F23">
            <v>181.7</v>
          </cell>
          <cell r="G23">
            <v>100</v>
          </cell>
          <cell r="H23">
            <v>3</v>
          </cell>
          <cell r="N23">
            <v>100</v>
          </cell>
        </row>
        <row r="29">
          <cell r="F29">
            <v>181.7</v>
          </cell>
          <cell r="G29">
            <v>128</v>
          </cell>
          <cell r="H29">
            <v>120</v>
          </cell>
          <cell r="N29">
            <v>128</v>
          </cell>
        </row>
        <row r="41">
          <cell r="F41">
            <v>181.7</v>
          </cell>
          <cell r="G41">
            <v>142</v>
          </cell>
          <cell r="H41">
            <v>9.1999999999999993</v>
          </cell>
          <cell r="N41">
            <v>142</v>
          </cell>
        </row>
        <row r="47">
          <cell r="F47">
            <v>181.7</v>
          </cell>
          <cell r="G47">
            <v>128</v>
          </cell>
          <cell r="H47">
            <v>2.9</v>
          </cell>
          <cell r="N47">
            <v>128</v>
          </cell>
        </row>
      </sheetData>
      <sheetData sheetId="23" refreshError="1"/>
      <sheetData sheetId="2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2.1"/>
      <sheetName val="2.2"/>
      <sheetName val="P2.2 усл. единицы"/>
      <sheetName val="OREP.INV.NET"/>
      <sheetName val="Списки"/>
      <sheetName val="Таб1.1"/>
      <sheetName val="6"/>
      <sheetName val="База"/>
      <sheetName val="Регионы"/>
      <sheetName val="перекрестка"/>
      <sheetName val="16"/>
      <sheetName val="18.2"/>
      <sheetName val="15"/>
      <sheetName val="17.1"/>
      <sheetName val="2.3"/>
      <sheetName val="20"/>
      <sheetName val="27"/>
      <sheetName val="P2.1"/>
      <sheetName val="A"/>
      <sheetName val="предлагаемая новая форма стрс"/>
      <sheetName val="control"/>
      <sheetName val="14б дпн отчет"/>
      <sheetName val="16а сводный анализ"/>
      <sheetName val="баланс квадраты ПЭС"/>
      <sheetName val="21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modfrmDocumentPicker"/>
      <sheetName val="modListProv"/>
      <sheetName val="modfrmSecretCode"/>
      <sheetName val="modList01"/>
      <sheetName val="Лог обновления"/>
      <sheetName val="Титульный"/>
      <sheetName val="Список листов"/>
      <sheetName val="Цены, тарифы и прочее"/>
      <sheetName val="Баланс ээ и эм"/>
      <sheetName val="2.1"/>
      <sheetName val="2.2"/>
      <sheetName val="2.3"/>
      <sheetName val="2.4"/>
      <sheetName val="2.5"/>
      <sheetName val="2.6"/>
      <sheetName val="2.7"/>
      <sheetName val="2.8"/>
      <sheetName val="3.1"/>
      <sheetName val="3.2"/>
      <sheetName val="3.3"/>
      <sheetName val="3.4"/>
      <sheetName val="3.5"/>
      <sheetName val="3.6"/>
      <sheetName val="3.6(1)"/>
      <sheetName val="3.7"/>
      <sheetName val="3.9"/>
      <sheetName val="3.11"/>
      <sheetName val="3.13"/>
      <sheetName val="3.15"/>
      <sheetName val="Расчет корректировок"/>
      <sheetName val="1"/>
      <sheetName val="2"/>
      <sheetName val="3"/>
      <sheetName val="Свод НВВ"/>
      <sheetName val="Библиотека документов"/>
      <sheetName val="Комментарии"/>
      <sheetName val="Проверка"/>
      <sheetName val="et_union"/>
      <sheetName val="modDocs"/>
      <sheetName val="modDocumentsAPI"/>
      <sheetName val="SELECTED_DOCS"/>
      <sheetName val="DOCS_DEPENDENCY"/>
      <sheetName val="modList13"/>
      <sheetName val="modList12"/>
      <sheetName val="modList06"/>
      <sheetName val="modList05"/>
      <sheetName val="modList09"/>
      <sheetName val="modList17"/>
      <sheetName val="modList29"/>
      <sheetName val="modHLIcons"/>
      <sheetName val="modfrmRegion"/>
      <sheetName val="modListComs"/>
      <sheetName val="REESTR_ORG"/>
      <sheetName val="REESTR_FILTERED"/>
      <sheetName val="REESTR_MO"/>
      <sheetName val="modfrmReestr"/>
      <sheetName val="modReestr"/>
      <sheetName val="TEHSHEET"/>
      <sheetName val="modfrmCheckUpdates"/>
      <sheetName val="modUpdTemplMain"/>
      <sheetName val="AllSheetsInThisWorkbook"/>
      <sheetName val="modHyp"/>
      <sheetName val="modList02"/>
      <sheetName val="modList03"/>
      <sheetName val="modList04"/>
      <sheetName val="modList08"/>
      <sheetName val="modList14"/>
      <sheetName val="modList10"/>
      <sheetName val="modList11"/>
      <sheetName val="modList27"/>
      <sheetName val="modListAll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>
        <row r="31">
          <cell r="E31" t="str">
            <v>Год</v>
          </cell>
        </row>
      </sheetData>
      <sheetData sheetId="7"/>
      <sheetData sheetId="8"/>
      <sheetData sheetId="9"/>
      <sheetData sheetId="10"/>
      <sheetData sheetId="11">
        <row r="24">
          <cell r="J24">
            <v>16740732.93984</v>
          </cell>
        </row>
      </sheetData>
      <sheetData sheetId="12">
        <row r="13">
          <cell r="J13">
            <v>0</v>
          </cell>
        </row>
      </sheetData>
      <sheetData sheetId="13">
        <row r="9">
          <cell r="J9">
            <v>2273583.5699999998</v>
          </cell>
        </row>
      </sheetData>
      <sheetData sheetId="14"/>
      <sheetData sheetId="15"/>
      <sheetData sheetId="16"/>
      <sheetData sheetId="17"/>
      <sheetData sheetId="18"/>
      <sheetData sheetId="19">
        <row r="24">
          <cell r="G24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1.2 МПОКХ"/>
      <sheetName val="1.2.2"/>
      <sheetName val="1.3 (3)"/>
      <sheetName val="1.3"/>
      <sheetName val="1.4"/>
      <sheetName val="1.5"/>
      <sheetName val="1.6"/>
      <sheetName val="1.6 (2)"/>
      <sheetName val="1.13"/>
      <sheetName val="1.15"/>
      <sheetName val="1.16"/>
      <sheetName val="1.16 (ЮСК)"/>
      <sheetName val="1.17"/>
      <sheetName val="1.18.2."/>
      <sheetName val="1.21.3"/>
      <sheetName val="1.24."/>
      <sheetName val="1.25."/>
      <sheetName val="1.27"/>
      <sheetName val="2.1усл.ед"/>
      <sheetName val="2.2усл.ед"/>
      <sheetName val="распр затрат"/>
      <sheetName val="Лист2"/>
      <sheetName val="ГСМ"/>
      <sheetName val="усл.ед."/>
      <sheetName val="POYS2008"/>
      <sheetName val="Лист1 "/>
      <sheetName val="P2.1"/>
      <sheetName val="P2.2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FST5"/>
      <sheetName val="Списки"/>
      <sheetName val="расчет нвв общ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F6">
            <v>5</v>
          </cell>
          <cell r="G6">
            <v>6</v>
          </cell>
          <cell r="H6" t="str">
            <v>7 = 5 * 6 /100</v>
          </cell>
        </row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F11">
            <v>230</v>
          </cell>
          <cell r="H11">
            <v>0</v>
          </cell>
        </row>
        <row r="12">
          <cell r="F12">
            <v>170</v>
          </cell>
          <cell r="H12">
            <v>0</v>
          </cell>
        </row>
        <row r="13">
          <cell r="F13">
            <v>290</v>
          </cell>
          <cell r="H13">
            <v>0</v>
          </cell>
        </row>
        <row r="14">
          <cell r="F14">
            <v>210</v>
          </cell>
          <cell r="H14">
            <v>0</v>
          </cell>
        </row>
        <row r="15">
          <cell r="F15">
            <v>260</v>
          </cell>
          <cell r="H15">
            <v>0</v>
          </cell>
        </row>
        <row r="16">
          <cell r="F16">
            <v>210</v>
          </cell>
          <cell r="H16">
            <v>0</v>
          </cell>
        </row>
        <row r="17">
          <cell r="F17">
            <v>140</v>
          </cell>
          <cell r="H17">
            <v>0</v>
          </cell>
        </row>
        <row r="18">
          <cell r="F18">
            <v>270</v>
          </cell>
          <cell r="H18">
            <v>0</v>
          </cell>
        </row>
        <row r="19">
          <cell r="F19">
            <v>180</v>
          </cell>
          <cell r="H19">
            <v>0</v>
          </cell>
        </row>
        <row r="20">
          <cell r="F20">
            <v>180</v>
          </cell>
          <cell r="G20">
            <v>251.99700000000001</v>
          </cell>
          <cell r="H20">
            <v>453.59460000000001</v>
          </cell>
        </row>
        <row r="21">
          <cell r="F21">
            <v>160</v>
          </cell>
          <cell r="H21">
            <v>0</v>
          </cell>
        </row>
        <row r="22">
          <cell r="F22">
            <v>130</v>
          </cell>
          <cell r="G22">
            <v>1605.2560000000001</v>
          </cell>
          <cell r="H22">
            <v>2086.8328000000001</v>
          </cell>
        </row>
        <row r="23">
          <cell r="F23">
            <v>190</v>
          </cell>
          <cell r="H23">
            <v>0</v>
          </cell>
        </row>
        <row r="24">
          <cell r="F24">
            <v>160</v>
          </cell>
          <cell r="G24">
            <v>125.77</v>
          </cell>
          <cell r="H24">
            <v>201.232</v>
          </cell>
        </row>
        <row r="25">
          <cell r="F25">
            <v>3000</v>
          </cell>
          <cell r="H25">
            <v>0</v>
          </cell>
        </row>
        <row r="26">
          <cell r="F26">
            <v>2300</v>
          </cell>
          <cell r="H26">
            <v>0</v>
          </cell>
        </row>
        <row r="27">
          <cell r="H27">
            <v>2741.6594</v>
          </cell>
        </row>
        <row r="28">
          <cell r="F28">
            <v>170</v>
          </cell>
          <cell r="G28">
            <v>484.08</v>
          </cell>
          <cell r="H28">
            <v>822.93599999999992</v>
          </cell>
        </row>
        <row r="29">
          <cell r="F29">
            <v>140</v>
          </cell>
          <cell r="H29">
            <v>0</v>
          </cell>
        </row>
        <row r="30">
          <cell r="F30">
            <v>120</v>
          </cell>
          <cell r="G30">
            <v>1533.655</v>
          </cell>
          <cell r="H30">
            <v>1840.386</v>
          </cell>
        </row>
        <row r="31">
          <cell r="F31">
            <v>180</v>
          </cell>
          <cell r="H31">
            <v>0</v>
          </cell>
        </row>
        <row r="32">
          <cell r="F32">
            <v>150</v>
          </cell>
          <cell r="G32">
            <v>17.794</v>
          </cell>
          <cell r="H32">
            <v>26.690999999999999</v>
          </cell>
        </row>
        <row r="33">
          <cell r="F33">
            <v>160</v>
          </cell>
          <cell r="G33">
            <v>335.76</v>
          </cell>
          <cell r="H33">
            <v>537.21600000000001</v>
          </cell>
        </row>
        <row r="34">
          <cell r="F34">
            <v>140</v>
          </cell>
          <cell r="G34">
            <v>3133.66</v>
          </cell>
          <cell r="H34">
            <v>4387.1239999999998</v>
          </cell>
        </row>
        <row r="35">
          <cell r="F35">
            <v>110</v>
          </cell>
          <cell r="G35">
            <v>9559.77</v>
          </cell>
          <cell r="H35">
            <v>10515.746999999999</v>
          </cell>
        </row>
        <row r="36">
          <cell r="F36">
            <v>470</v>
          </cell>
          <cell r="H36">
            <v>0</v>
          </cell>
        </row>
        <row r="37">
          <cell r="F37">
            <v>350</v>
          </cell>
          <cell r="H37">
            <v>0</v>
          </cell>
        </row>
        <row r="38">
          <cell r="H38">
            <v>2690.0129999999999</v>
          </cell>
        </row>
        <row r="39">
          <cell r="H39">
            <v>15440.087</v>
          </cell>
        </row>
        <row r="40">
          <cell r="F40">
            <v>260</v>
          </cell>
          <cell r="G40">
            <v>214.4</v>
          </cell>
          <cell r="H40">
            <v>557.44000000000005</v>
          </cell>
        </row>
        <row r="41">
          <cell r="F41">
            <v>220</v>
          </cell>
          <cell r="G41">
            <v>1443.6</v>
          </cell>
          <cell r="H41">
            <v>3175.92</v>
          </cell>
        </row>
        <row r="42">
          <cell r="F42">
            <v>150</v>
          </cell>
          <cell r="G42">
            <v>2145.87</v>
          </cell>
          <cell r="H42">
            <v>3218.8049999999998</v>
          </cell>
        </row>
        <row r="43">
          <cell r="F43">
            <v>270</v>
          </cell>
          <cell r="H43">
            <v>0</v>
          </cell>
        </row>
        <row r="44">
          <cell r="H44">
            <v>6952.165</v>
          </cell>
        </row>
      </sheetData>
      <sheetData sheetId="28" refreshError="1">
        <row r="6">
          <cell r="A6">
            <v>1</v>
          </cell>
          <cell r="B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 t="str">
            <v>7=5*6</v>
          </cell>
        </row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F10">
            <v>250</v>
          </cell>
          <cell r="H10">
            <v>0</v>
          </cell>
        </row>
        <row r="11">
          <cell r="F11">
            <v>210</v>
          </cell>
          <cell r="H11">
            <v>0</v>
          </cell>
        </row>
        <row r="12">
          <cell r="F12">
            <v>105</v>
          </cell>
          <cell r="G12">
            <v>44</v>
          </cell>
          <cell r="H12">
            <v>4620</v>
          </cell>
        </row>
        <row r="13">
          <cell r="F13">
            <v>75</v>
          </cell>
          <cell r="G13">
            <v>70</v>
          </cell>
          <cell r="H13">
            <v>5250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F17">
            <v>18</v>
          </cell>
          <cell r="H17">
            <v>0</v>
          </cell>
        </row>
        <row r="18">
          <cell r="F18">
            <v>14</v>
          </cell>
          <cell r="H18">
            <v>0</v>
          </cell>
        </row>
        <row r="19">
          <cell r="F19">
            <v>7.8</v>
          </cell>
          <cell r="G19">
            <v>67</v>
          </cell>
          <cell r="H19">
            <v>522.6</v>
          </cell>
        </row>
        <row r="20">
          <cell r="F20">
            <v>2.1</v>
          </cell>
          <cell r="G20">
            <v>88</v>
          </cell>
          <cell r="H20">
            <v>184.8</v>
          </cell>
        </row>
        <row r="21">
          <cell r="F21">
            <v>1</v>
          </cell>
          <cell r="G21">
            <v>161</v>
          </cell>
          <cell r="H21">
            <v>161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F25">
            <v>66</v>
          </cell>
          <cell r="H25">
            <v>0</v>
          </cell>
        </row>
        <row r="26">
          <cell r="F26">
            <v>43</v>
          </cell>
          <cell r="H26">
            <v>0</v>
          </cell>
        </row>
        <row r="27">
          <cell r="F27">
            <v>26</v>
          </cell>
          <cell r="H27">
            <v>0</v>
          </cell>
        </row>
        <row r="28">
          <cell r="F28">
            <v>11</v>
          </cell>
          <cell r="H28">
            <v>0</v>
          </cell>
        </row>
        <row r="29">
          <cell r="F29">
            <v>5.5</v>
          </cell>
          <cell r="H29">
            <v>0</v>
          </cell>
        </row>
        <row r="30">
          <cell r="F30">
            <v>23</v>
          </cell>
          <cell r="H30">
            <v>0</v>
          </cell>
        </row>
        <row r="31">
          <cell r="F31">
            <v>14</v>
          </cell>
          <cell r="G31">
            <v>85</v>
          </cell>
          <cell r="H31">
            <v>1190</v>
          </cell>
        </row>
        <row r="32">
          <cell r="F32">
            <v>6.4</v>
          </cell>
          <cell r="G32">
            <v>213</v>
          </cell>
          <cell r="H32">
            <v>1363.2</v>
          </cell>
        </row>
        <row r="33">
          <cell r="F33">
            <v>3.1</v>
          </cell>
          <cell r="G33">
            <v>1031</v>
          </cell>
          <cell r="H33">
            <v>3196.1</v>
          </cell>
        </row>
        <row r="34">
          <cell r="H34">
            <v>0</v>
          </cell>
        </row>
        <row r="35">
          <cell r="F35">
            <v>24</v>
          </cell>
          <cell r="H35">
            <v>0</v>
          </cell>
        </row>
        <row r="36">
          <cell r="F36">
            <v>19</v>
          </cell>
          <cell r="H36">
            <v>0</v>
          </cell>
        </row>
        <row r="37">
          <cell r="F37">
            <v>9.5</v>
          </cell>
          <cell r="G37">
            <v>38</v>
          </cell>
          <cell r="H37">
            <v>361</v>
          </cell>
        </row>
        <row r="38">
          <cell r="F38">
            <v>4.7</v>
          </cell>
          <cell r="G38">
            <v>12</v>
          </cell>
          <cell r="H38">
            <v>56.400000000000006</v>
          </cell>
        </row>
        <row r="39">
          <cell r="F39">
            <v>2.2999999999999998</v>
          </cell>
          <cell r="H39">
            <v>0</v>
          </cell>
        </row>
        <row r="40">
          <cell r="F40">
            <v>26</v>
          </cell>
          <cell r="H40">
            <v>0</v>
          </cell>
        </row>
        <row r="41">
          <cell r="F41">
            <v>48</v>
          </cell>
          <cell r="H41">
            <v>0</v>
          </cell>
        </row>
        <row r="42">
          <cell r="F42">
            <v>2.4</v>
          </cell>
          <cell r="G42">
            <v>23.34</v>
          </cell>
          <cell r="H42">
            <v>56.015999999999998</v>
          </cell>
        </row>
        <row r="43">
          <cell r="F43">
            <v>2.5</v>
          </cell>
          <cell r="H43">
            <v>0</v>
          </cell>
        </row>
        <row r="44">
          <cell r="F44">
            <v>2.5</v>
          </cell>
          <cell r="G44">
            <v>216</v>
          </cell>
          <cell r="H44">
            <v>540</v>
          </cell>
        </row>
        <row r="45">
          <cell r="F45">
            <v>2.2999999999999998</v>
          </cell>
          <cell r="G45">
            <v>3322</v>
          </cell>
          <cell r="H45">
            <v>7640.5999999999995</v>
          </cell>
        </row>
        <row r="46">
          <cell r="F46">
            <v>3</v>
          </cell>
          <cell r="G46">
            <v>1</v>
          </cell>
          <cell r="H46">
            <v>3</v>
          </cell>
        </row>
        <row r="47">
          <cell r="F47">
            <v>3.5</v>
          </cell>
          <cell r="H47">
            <v>0</v>
          </cell>
        </row>
        <row r="48">
          <cell r="H48">
            <v>6693.6</v>
          </cell>
        </row>
        <row r="49">
          <cell r="H49">
            <v>6910.4159999999993</v>
          </cell>
        </row>
        <row r="50">
          <cell r="H50">
            <v>11540.699999999999</v>
          </cell>
        </row>
        <row r="51">
          <cell r="H51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цразвитие"/>
      <sheetName val="НВВ"/>
      <sheetName val="Лист1"/>
      <sheetName val="1.2"/>
      <sheetName val="1,3"/>
      <sheetName val="1.4"/>
      <sheetName val="1.5"/>
      <sheetName val="1.6"/>
      <sheetName val="1.13"/>
      <sheetName val="реестр"/>
      <sheetName val="1.15"/>
      <sheetName val="1.16"/>
      <sheetName val="1.17"/>
      <sheetName val="1.18.2."/>
      <sheetName val="табл. П1.20.3"/>
      <sheetName val="1.21.3"/>
      <sheetName val="1.24."/>
      <sheetName val="1.25."/>
      <sheetName val="трансляция цен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P2.1"/>
      <sheetName val="P2.2"/>
      <sheetName val="своб.цена"/>
      <sheetName val="потери "/>
      <sheetName val="2007 (без Элиста, МЭС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1606.4890000000003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452.09199999999998</v>
          </cell>
        </row>
        <row r="29">
          <cell r="F29">
            <v>140</v>
          </cell>
        </row>
        <row r="30">
          <cell r="F30">
            <v>120</v>
          </cell>
          <cell r="G30">
            <v>1517.508</v>
          </cell>
        </row>
        <row r="31">
          <cell r="F31">
            <v>180</v>
          </cell>
        </row>
        <row r="32">
          <cell r="F32">
            <v>150</v>
          </cell>
          <cell r="G32">
            <v>21.85</v>
          </cell>
        </row>
        <row r="33">
          <cell r="F33">
            <v>160</v>
          </cell>
          <cell r="G33">
            <v>213.66</v>
          </cell>
        </row>
        <row r="34">
          <cell r="F34">
            <v>140</v>
          </cell>
          <cell r="G34">
            <v>2525.42</v>
          </cell>
        </row>
        <row r="35">
          <cell r="F35">
            <v>110</v>
          </cell>
          <cell r="G35">
            <v>9062.1200000000008</v>
          </cell>
        </row>
        <row r="36">
          <cell r="F36">
            <v>470</v>
          </cell>
        </row>
        <row r="37">
          <cell r="F37">
            <v>350</v>
          </cell>
          <cell r="G37">
            <v>0.6</v>
          </cell>
        </row>
        <row r="40">
          <cell r="F40">
            <v>260</v>
          </cell>
          <cell r="G40">
            <v>165.96</v>
          </cell>
        </row>
        <row r="41">
          <cell r="F41">
            <v>220</v>
          </cell>
          <cell r="G41">
            <v>989.67</v>
          </cell>
        </row>
        <row r="42">
          <cell r="F42">
            <v>150</v>
          </cell>
          <cell r="G42">
            <v>1471.29</v>
          </cell>
        </row>
        <row r="43">
          <cell r="F43">
            <v>270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бизнес-систем"/>
      <sheetName val="перечень ОИК"/>
      <sheetName val="перечень СКО"/>
      <sheetName val="оргструктура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Текущие цены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Данные"/>
      <sheetName val="Регионы"/>
      <sheetName val="СВОД форма (всего)"/>
      <sheetName val="3 квартал"/>
      <sheetName val="12.Прогнозный баланс"/>
      <sheetName val="СВОД форма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9 с увязкой (АРМ)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Производство_электроэнерги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1"/>
      <sheetName val="2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ПРОГНОЗ_1"/>
      <sheetName val="справочник"/>
      <sheetName val="Топливо"/>
      <sheetName val="Форэм-тепло"/>
      <sheetName val="на 1 тут"/>
      <sheetName val="на_1_тут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vec"/>
      <sheetName val="Таб1.1"/>
      <sheetName val="календарный план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Source"/>
      <sheetName val="эл ст"/>
      <sheetName val="ис.смета"/>
      <sheetName val="Гр5(о)"/>
      <sheetName val="См-2 Шатурс сети  проект работы"/>
      <sheetName val="Макро"/>
      <sheetName val="Технический лист"/>
      <sheetName val="Месяцы"/>
      <sheetName val="17СВОД-ПУ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СВОД (с новой москвой)"/>
      <sheetName val="Корр ИП _2016_2017"/>
      <sheetName val="Расчет НВВ по RAB (2011-2017)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CMA Calculations- R Factor"/>
      <sheetName val="CMA Calculations- Figure 5440.1"/>
      <sheetName val="Dictionaries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трансформация"/>
      <sheetName val="Калькуляция кв"/>
      <sheetName val="COMPS"/>
      <sheetName val="Reference"/>
      <sheetName val="Справочник предприятий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Калькуляция_кв"/>
      <sheetName val="Справочник_предприятий"/>
      <sheetName val="sverxtip"/>
      <sheetName val="КТЖ БДР"/>
      <sheetName val="12 месяцев 2010"/>
      <sheetName val="Нефть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ЛСЦ начисленное на 31.12.08"/>
      <sheetName val="ЛЛизинг начис. на 31.12.08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Исполнение ИПР скорр"/>
      <sheetName val="Работы "/>
      <sheetName val="Служебная"/>
      <sheetName val="Легенда"/>
      <sheetName val="план-факторный"/>
      <sheetName val="Работы_"/>
      <sheetName val="-Данные для радара.xlsx"/>
      <sheetName val="Объемы и выручка"/>
      <sheetName val="Приложение2"/>
      <sheetName val="Баланс"/>
      <sheetName val="Standard"/>
      <sheetName val="Rombo"/>
      <sheetName val="НАИМЕНОВАНИЯ ЦФ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16"/>
      <sheetName val="2.17"/>
      <sheetName val="2.18"/>
      <sheetName val="расчет к раскрытию"/>
      <sheetName val="ставки"/>
      <sheetName val="2.9. (ф.12)"/>
      <sheetName val="2.1 Долг.индекс (1.1)"/>
      <sheetName val="УО факт 2020"/>
      <sheetName val="2.1.1 Расш. проч. (РСТ) (1.2.)"/>
      <sheetName val="БДР УО план 2021"/>
      <sheetName val="БДР УО план 2022"/>
      <sheetName val="1.3. Неподконтрольные"/>
      <sheetName val="прочие доходы и расходы"/>
      <sheetName val="убытки"/>
      <sheetName val="резерв п.30"/>
      <sheetName val="Налог на имущество (1.18)"/>
      <sheetName val="Расчет аморт 2021(1.16)"/>
      <sheetName val="2.1.4 Расчет НП (1.17)"/>
      <sheetName val="2.2. Корр НВВ (в заявку) (1.8)"/>
      <sheetName val="2.2.1 Кор-ка ПО"/>
      <sheetName val="1.12.Экон. пот. ээ (34.2 Основ)"/>
      <sheetName val="2.3 кор ИПР (1.9)"/>
      <sheetName val="2.3.1 ИПР факт"/>
      <sheetName val="2.4 Коррект. надежн.(1.10)"/>
      <sheetName val="2.5 Баланс ээ и мощн (1.4)"/>
      <sheetName val="2.6  Затраты потери (1.5)"/>
      <sheetName val="к 1.5. Оценочные"/>
      <sheetName val="к 1.5. Сбыт. надб."/>
      <sheetName val="2.7  ФСК (1.6)"/>
      <sheetName val="2.8 ТСО (1.7)"/>
      <sheetName val="1.11. Экон. потерь (расчет RAB)"/>
      <sheetName val="COVID"/>
      <sheetName val="2.10 Бал.приб. (П. 21.3) (1.13)"/>
      <sheetName val="2.12 Содерж. (П. 1.24.) (1.14)"/>
      <sheetName val="2.11 Потери (П. 1.25.) (1.15)"/>
      <sheetName val="2.13 (П.2.1)(1.19)"/>
      <sheetName val="2.14 (П.2.2) (1.20)"/>
      <sheetName val="2.15 Факт"/>
      <sheetName val="2.15.1 Факт-расш"/>
      <sheetName val="Выпадающие пересчет (1.22)"/>
      <sheetName val="1.16 Расчет аморт."/>
      <sheetName val="2.1.2 Расч. нал. на имущ (1.18)"/>
      <sheetName val="Расчет НВВ сод.2020"/>
      <sheetName val="Расчет НВВ сод.2021"/>
      <sheetName val="Аренда"/>
      <sheetName val="БДР УО факт 2019"/>
      <sheetName val="затраты ИА на 2021 год"/>
      <sheetName val="4"/>
      <sheetName val="5"/>
      <sheetName val="свод"/>
      <sheetName val="Сходимость"/>
      <sheetName val="ремонт"/>
      <sheetName val="ремонт Когнос факт 2020"/>
      <sheetName val="концессия"/>
      <sheetName val="Сходимость 2022"/>
      <sheetName val="концессия факт 2020"/>
      <sheetName val="Структура ПО"/>
      <sheetName val="Лист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72">
          <cell r="K72">
            <v>349650.64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FES"/>
      <sheetName val="Прилож.1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Таб1.1"/>
      <sheetName val="XLR_NoRangeSheet"/>
      <sheetName val="Списки"/>
      <sheetName val="Pile径1m･27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  <sheetName val="РЧА_новый1"/>
      <sheetName val="Прилож_11"/>
      <sheetName val="P2_11"/>
      <sheetName val="P2_21"/>
      <sheetName val="эл_ст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ИТОГИ__по_Н,Р,Э,Q1"/>
      <sheetName val="Таб1_11"/>
      <sheetName val="Огл__Графиков"/>
      <sheetName val="Текущие_цены"/>
      <sheetName val="База"/>
      <sheetName val="Лист"/>
      <sheetName val="навигация"/>
      <sheetName val="Т12"/>
      <sheetName val="Т3"/>
      <sheetName val="Main"/>
      <sheetName val="SET"/>
      <sheetName val="гр5(о)"/>
      <sheetName val="Сводка - лизинг"/>
      <sheetName val="Справочники"/>
      <sheetName val="17"/>
      <sheetName val="24"/>
      <sheetName val="25"/>
      <sheetName val="4"/>
      <sheetName val="5"/>
      <sheetName val="Ф_1 _для АО_энерго_"/>
      <sheetName val="Ф_2 _для АО_энерго_"/>
      <sheetName val="баланс квадраты пэс"/>
      <sheetName val="mtl$-inter"/>
      <sheetName val="Организации"/>
      <sheetName val="Предлагаемая новая форма СТРС"/>
      <sheetName val="17 СМУП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P2.1"/>
      <sheetName val="Скорр_АБП_на 2009г_Курскэнерго_"/>
      <sheetName val="Рейтинг"/>
      <sheetName val="Организации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FES"/>
      <sheetName val="XLR_NoRangeSheet"/>
      <sheetName val="Огл. Графиков"/>
      <sheetName val="рабочий"/>
      <sheetName val="Текущие цены"/>
      <sheetName val="окраска"/>
      <sheetName val="6 Списки"/>
      <sheetName val="Справочники"/>
      <sheetName val="Таб1.1"/>
      <sheetName val="гр5(о)"/>
      <sheetName val="Сводка - лизинг"/>
      <sheetName val="База"/>
      <sheetName val="Титульный"/>
      <sheetName val="Adjustments"/>
      <sheetName val="Предлагаемая новая форма СТРС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TSheet"/>
      <sheetName val="ИТ-бюджет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Гр5_о_"/>
      <sheetName val="6_12"/>
      <sheetName val="6_14"/>
      <sheetName val="6_7"/>
      <sheetName val="6_8"/>
      <sheetName val="6_9_2"/>
      <sheetName val="6_9_1"/>
      <sheetName val="6_9"/>
      <sheetName val="6_10_1"/>
      <sheetName val="6_22"/>
      <sheetName val="6_17"/>
      <sheetName val="6_15"/>
      <sheetName val="6_11_1"/>
      <sheetName val="6_19"/>
      <sheetName val="6_20"/>
      <sheetName val="6_28"/>
      <sheetName val="6_5_1_ТНП"/>
      <sheetName val="6_13"/>
      <sheetName val="6_23"/>
      <sheetName val="6_24"/>
      <sheetName val="6_21"/>
      <sheetName val="Огл__Графиков"/>
      <sheetName val="Текущие_цены"/>
      <sheetName val="Лист2"/>
      <sheetName val="СБ"/>
      <sheetName val="База"/>
      <sheetName val="Факт БДР"/>
      <sheetName val="ДДС (Форма №3)"/>
      <sheetName val="5"/>
      <sheetName val="11."/>
      <sheetName val="7"/>
      <sheetName val="10"/>
      <sheetName val="12"/>
      <sheetName val="3."/>
      <sheetName val="9."/>
      <sheetName val="8"/>
      <sheetName val="4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P2.1"/>
      <sheetName val="Огл. Графиков"/>
      <sheetName val="рабочий"/>
      <sheetName val="Текущие цены"/>
      <sheetName val="окраска"/>
      <sheetName val="Гр5(о)"/>
      <sheetName val="Рейтинг"/>
      <sheetName val="XLR_NoRangeSheet"/>
      <sheetName val="Inputs"/>
      <sheetName val="Списки"/>
      <sheetName val="t_настройки"/>
      <sheetName val="SET"/>
      <sheetName val="сведения"/>
      <sheetName val="Свод"/>
      <sheetName val="База"/>
      <sheetName val="Справочники"/>
      <sheetName val="共機計算"/>
      <sheetName val="共機J"/>
      <sheetName val="fes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Предлагаемая новая форма СТРС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Pile径1m･27"/>
      <sheetName val="Справочники"/>
      <sheetName val="лист"/>
      <sheetName val="навигация"/>
      <sheetName val="Т12"/>
      <sheetName val="т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SET"/>
      <sheetName val="сведения"/>
      <sheetName val="Свод"/>
      <sheetName val="Служебный лист"/>
      <sheetName val="共機J"/>
      <sheetName val="fes"/>
      <sheetName val="Рейтинг"/>
      <sheetName val="Гр5(о)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XLR_NoRangeSheet"/>
      <sheetName val="Рейтинг"/>
      <sheetName val="93-110"/>
      <sheetName val="TEHSHEET"/>
      <sheetName val="База"/>
      <sheetName val="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лист"/>
      <sheetName val="навигация"/>
      <sheetName val="т3"/>
      <sheetName val="t_настройки"/>
      <sheetName val="ДАННЫЕ"/>
      <sheetName val="куб"/>
      <sheetName val="fes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Т4,Т4а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топография"/>
      <sheetName val="ТЭП ПД "/>
      <sheetName val="Исходные данные тариф электрика"/>
      <sheetName val="Лизинг ДГУ"/>
      <sheetName val="Гр5(о)"/>
      <sheetName val="т. 1.12."/>
      <sheetName val="Ожид ФР"/>
      <sheetName val="цены цехов"/>
      <sheetName val="эл_ст1"/>
      <sheetName val="P2_11"/>
      <sheetName val="06_нас-е_Прейскурант1"/>
      <sheetName val="т__1_12_1"/>
      <sheetName val="эл_ст"/>
      <sheetName val="P2_1"/>
      <sheetName val="06_нас-е_Прейскурант"/>
      <sheetName val="т__1_12_"/>
      <sheetName val="Лист13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0"/>
      <sheetName val="10"/>
      <sheetName val="11"/>
      <sheetName val="12"/>
      <sheetName val="13"/>
      <sheetName val="14"/>
      <sheetName val="15"/>
      <sheetName val="17.1"/>
      <sheetName val="18.2"/>
      <sheetName val="18"/>
      <sheetName val="19"/>
      <sheetName val="1"/>
      <sheetName val="20"/>
      <sheetName val="21.3"/>
      <sheetName val="21"/>
      <sheetName val="22"/>
      <sheetName val="23"/>
      <sheetName val="24.1"/>
      <sheetName val="24"/>
      <sheetName val="25"/>
      <sheetName val="27"/>
      <sheetName val="28"/>
      <sheetName val="29"/>
      <sheetName val="2"/>
      <sheetName val="3"/>
      <sheetName val="4.1"/>
      <sheetName val="6"/>
      <sheetName val="7"/>
      <sheetName val="8"/>
      <sheetName val="9"/>
      <sheetName val="Реестр"/>
      <sheetName val="26"/>
      <sheetName val="ОБЩАК"/>
      <sheetName val="справочники"/>
      <sheetName val="мощность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Рейтинг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Ф-1 (для АО-энерго)"/>
      <sheetName val="Ф-2 (для АО-энерго)"/>
      <sheetName val="перекрестка"/>
      <sheetName val="Свод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Титульный лист"/>
      <sheetName val="См.1"/>
      <sheetName val="4НКУ"/>
      <sheetName val="~5537733.xls"/>
      <sheetName val="Лист1"/>
      <sheetName val="6 Списки"/>
      <sheetName val="14б ДПН отчет"/>
      <sheetName val="16а Сводный анализ"/>
      <sheetName val="База"/>
      <sheetName val="ESTI."/>
      <sheetName val="DI-ESTI"/>
      <sheetName val="Вспомогат_по месяцам_"/>
      <sheetName val="Вспомогат(по месяцам)"/>
      <sheetName val=""/>
      <sheetName val="Гр5(о)"/>
      <sheetName val="\\Domainmail\форэм\DOCUME~1\DRO"/>
      <sheetName val="IBASE"/>
      <sheetName val="уф-61"/>
      <sheetName val="Set"/>
      <sheetName val="Поставщики и субподрядчики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Объем ЛЭП"/>
      <sheetName val="Объем ПС"/>
      <sheetName val="Заголовок"/>
      <sheetName val="Производство электроэнергии"/>
      <sheetName val="35"/>
      <sheetName val="SHPZ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СПб"/>
      <sheetName val="Консолидация"/>
      <sheetName val="Объекты"/>
      <sheetName val="6 Списки"/>
      <sheetName val="18.2"/>
      <sheetName val="Конст"/>
      <sheetName val="расшифровка"/>
      <sheetName val="pile径1m･27"/>
      <sheetName val="СБП_Списки"/>
      <sheetName val="эл ст"/>
      <sheetName val="Списки"/>
      <sheetName val="База"/>
      <sheetName val="ESTI."/>
      <sheetName val="DI-ESTI"/>
      <sheetName val="Лист"/>
      <sheetName val="Параметры"/>
      <sheetName val="навигация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См.1"/>
      <sheetName val="4НКУ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Р-2-2-П"/>
      <sheetName val="БР-2-3-П"/>
      <sheetName val="БР-2-14-П"/>
      <sheetName val="БР-2-13-П"/>
      <sheetName val="БР-2-17-П"/>
      <sheetName val="БР-2-15-П"/>
      <sheetName val="БИ-2-3-П"/>
      <sheetName val="БД-2-2-П"/>
      <sheetName val="БДР-2-3-П"/>
      <sheetName val="БР_2_15_П"/>
      <sheetName val="БИ_2_3_П"/>
      <sheetName val="БД_2_2_П"/>
      <sheetName val="Баланс"/>
      <sheetName val="Макр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ИТ-бюджет"/>
      <sheetName val="FES"/>
      <sheetName val="СБП_Списки"/>
      <sheetName val="Производство электроэнергии"/>
      <sheetName val="Рейтинг"/>
      <sheetName val="Заголовок"/>
      <sheetName val="A"/>
      <sheetName val="Справочники"/>
      <sheetName val="6 Списки"/>
      <sheetName val="Списки"/>
      <sheetName val="Объекты"/>
      <sheetName val="Бюджетные формы"/>
      <sheetName val="Dati Caricati"/>
      <sheetName val="См.1"/>
      <sheetName val="SHPZ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лан Газпрома"/>
      <sheetName val="производство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  <sheetName val="Настройка"/>
      <sheetName val="par diff expl "/>
      <sheetName val="group structure"/>
      <sheetName val="Исходные данные"/>
      <sheetName val="16"/>
      <sheetName val="17"/>
      <sheetName val="Ф-1 (для АО-энерго)"/>
      <sheetName val="Ф-2 (для АО-энерго)"/>
      <sheetName val="перекрестка"/>
      <sheetName val="17.1"/>
      <sheetName val="Баланс мощности"/>
      <sheetName val="ЭСО"/>
      <sheetName val="Справочник"/>
      <sheetName val="Рег генер"/>
      <sheetName val="сети"/>
      <sheetName val="прогноз_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Справочники"/>
      <sheetName val="БИ-2-18-П"/>
      <sheetName val="БИ-2-19-П"/>
      <sheetName val="БИ-2-7-П"/>
      <sheetName val="БИ-2-9-П"/>
      <sheetName val="БИ-2-14-П"/>
      <sheetName val="БИ-2-16-П"/>
      <sheetName val="БД-2-13-П"/>
      <sheetName val="БД-2-15-П"/>
      <sheetName val="БД-2-2-П"/>
      <sheetName val="БД-2-4-П"/>
      <sheetName val="FES"/>
      <sheetName val="SHPZ"/>
      <sheetName val="Т-18-Инвестиции"/>
      <sheetName val="Списки"/>
      <sheetName val="MAIN"/>
      <sheetName val="Баланс"/>
      <sheetName val="Макро"/>
      <sheetName val="35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Лист1"/>
      <sheetName val="Производство электроэнергии"/>
      <sheetName val="ИТ-бюджет"/>
      <sheetName val="ESTI."/>
      <sheetName val="DI-ESTI"/>
      <sheetName val="Таб1.1"/>
      <sheetName val="IBASE"/>
      <sheetName val="t_настройки"/>
      <sheetName val="Заголовок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Ф-1-1-П"/>
      <sheetName val="БФ-2-2-П"/>
      <sheetName val="БФ-2-3-П"/>
      <sheetName val="БФ-3-4-П"/>
      <sheetName val="БФ-2-5-П"/>
      <sheetName val="БФ-2-6-П"/>
      <sheetName val="БФ-3-7-П"/>
      <sheetName val="БФ-2-8-П"/>
      <sheetName val="БФ-2-9-П"/>
      <sheetName val="БФ-2-10-П"/>
      <sheetName val="БФ-2-11-П"/>
      <sheetName val="БФ-2-12-П"/>
      <sheetName val="БФ-2-13-П"/>
      <sheetName val="БФ-3-14-П"/>
      <sheetName val="БФ-1-15-П"/>
      <sheetName val="БФ-2-16-П"/>
      <sheetName val="БФ-1-17-П"/>
      <sheetName val="БФ-2-18-П"/>
      <sheetName val="регламент"/>
      <sheetName val="БФ_2_8_П"/>
      <sheetName val="Закупки центр"/>
      <sheetName val="Баланс"/>
      <sheetName val="Макро"/>
      <sheetName val="БФ-1-8-П"/>
      <sheetName val="БФ-1-10-П"/>
      <sheetName val="Объем ЛЭП"/>
      <sheetName val="Объем ПС"/>
      <sheetName val="для тарифов"/>
      <sheetName val="Справочники"/>
      <sheetName val="Заголовок"/>
      <sheetName val="Т-18-Инвестиц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13_П"/>
      <sheetName val="Баланс"/>
      <sheetName val="Макро"/>
      <sheetName val="Закупки центр"/>
      <sheetName val="БФ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 food"/>
      <sheetName val="ИПЦ2015"/>
      <sheetName val="df08-12"/>
      <sheetName val="vec"/>
      <sheetName val="печ2 средн"/>
      <sheetName val="df13-15"/>
      <sheetName val="Мир _цены"/>
      <sheetName val="df04-07"/>
      <sheetName val="электро-15"/>
      <sheetName val="уголь-мазут"/>
      <sheetName val="ИЦПМЭР"/>
      <sheetName val="2030-ИПЦ-нов"/>
      <sheetName val="2030-ИПЦ-10апр"/>
      <sheetName val="df13-30 "/>
      <sheetName val="пч-30-10,04"/>
      <sheetName val="электро-14Д"/>
      <sheetName val="ИПЦ2014фин"/>
      <sheetName val="ИПЦ2014новкур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Ф_2_13_П"/>
      <sheetName val="Закупки центр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  <sheetName val="ИТ-бюджет"/>
      <sheetName val="См.1"/>
      <sheetName val="Списки"/>
      <sheetName val="ESTI."/>
      <sheetName val="DI-ESTI"/>
      <sheetName val="Таб1.1"/>
      <sheetName val="SHPZ"/>
      <sheetName val="курсы валют цб"/>
      <sheetName val="сэлт"/>
      <sheetName val="Балан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  <sheetName val="БФ-2-13-П"/>
      <sheetName val="БФ-2-8-П"/>
      <sheetName val="Справочники"/>
      <sheetName val="Закупки цен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Справочники"/>
      <sheetName val="РБП"/>
      <sheetName val="БФ-2-13-П"/>
      <sheetName val="Заголовок"/>
      <sheetName val="Т-18-Инвестиции"/>
      <sheetName val="Общие"/>
      <sheetName val="t_настройки"/>
      <sheetName val="Списки"/>
      <sheetName val="Т12"/>
      <sheetName val="Производство электроэнергии"/>
      <sheetName val="1.1. нвв переход"/>
      <sheetName val="Лист2"/>
      <sheetName val="см-2 шатурс сети  проект работы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Баланс"/>
      <sheetName val="ИТ-бюджет"/>
      <sheetName val="t_настройки"/>
      <sheetName val="Закупки центр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Constfakt"/>
      <sheetName val="ИтГП"/>
      <sheetName val="ИтПрямые"/>
      <sheetName val="ИтЭСК"/>
      <sheetName val="ИтТранзит"/>
      <sheetName val="Итого"/>
      <sheetName val="ЭСРЭ"/>
      <sheetName val="ДЭС"/>
      <sheetName val="Нижнов"/>
      <sheetName val="ВосРСМ"/>
      <sheetName val="ВосТаг"/>
      <sheetName val="Мос"/>
      <sheetName val="Русресурс"/>
      <sheetName val="ЭПМ"/>
      <sheetName val="ЕЭК"/>
      <sheetName val="ТНСС"/>
      <sheetName val="ЭнЛинк"/>
      <sheetName val="Рус"/>
      <sheetName val="Сфарфор"/>
      <sheetName val="Прямой2"/>
      <sheetName val="ДЭ"/>
      <sheetName val="Расходы"/>
      <sheetName val="ССО"/>
      <sheetName val="Лист1"/>
    </sheetNames>
    <sheetDataSet>
      <sheetData sheetId="0">
        <row r="35">
          <cell r="Q35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7 Ремонты"/>
      <sheetName val="9 Закупки"/>
      <sheetName val="6 Смета Затрат"/>
      <sheetName val="10 Оплата труда"/>
      <sheetName val="11 Прочие доходы и расходы"/>
      <sheetName val="13 Прогнозный баланс"/>
      <sheetName val="14 Движение активов и обяз-ств"/>
      <sheetName val="16 ПУИ"/>
      <sheetName val="12 Прибыли и убытки"/>
      <sheetName val="8 Инвестиции"/>
      <sheetName val="приложение 4.1 (НРВД)"/>
      <sheetName val="приложение 4.2 (без %)"/>
      <sheetName val="приложение 4.2"/>
      <sheetName val="приложение 4.3"/>
      <sheetName val="15 ДПН"/>
      <sheetName val="17 БДР по филиалам"/>
      <sheetName val="t_проверки"/>
      <sheetName val="t_настройки"/>
      <sheetName val="Лист1"/>
    </sheetNames>
    <sheetDataSet>
      <sheetData sheetId="0" refreshError="1"/>
      <sheetData sheetId="1">
        <row r="19">
          <cell r="K19">
            <v>0.05</v>
          </cell>
        </row>
        <row r="20">
          <cell r="K20">
            <v>0.05</v>
          </cell>
        </row>
      </sheetData>
      <sheetData sheetId="2"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>
        <row r="22">
          <cell r="D22">
            <v>148060.60740241493</v>
          </cell>
        </row>
      </sheetData>
      <sheetData sheetId="20" refreshError="1"/>
      <sheetData sheetId="21" refreshError="1"/>
      <sheetData sheetId="22" refreshError="1"/>
      <sheetData sheetId="23"/>
      <sheetData sheetId="24" refreshError="1"/>
      <sheetData sheetId="25">
        <row r="9">
          <cell r="J9">
            <v>0.5</v>
          </cell>
        </row>
      </sheetData>
      <sheetData sheetId="26">
        <row r="8">
          <cell r="I8">
            <v>2008</v>
          </cell>
        </row>
        <row r="9">
          <cell r="I9">
            <v>2009</v>
          </cell>
        </row>
        <row r="10">
          <cell r="I10">
            <v>2010</v>
          </cell>
        </row>
        <row r="11">
          <cell r="I11">
            <v>2011</v>
          </cell>
        </row>
        <row r="12">
          <cell r="I12">
            <v>2012</v>
          </cell>
        </row>
        <row r="13">
          <cell r="I13">
            <v>2013</v>
          </cell>
        </row>
        <row r="14">
          <cell r="I14">
            <v>2014</v>
          </cell>
        </row>
        <row r="15">
          <cell r="I15">
            <v>2015</v>
          </cell>
        </row>
        <row r="16">
          <cell r="I16">
            <v>2016</v>
          </cell>
        </row>
        <row r="17">
          <cell r="I17">
            <v>2017</v>
          </cell>
        </row>
        <row r="18">
          <cell r="I18">
            <v>2018</v>
          </cell>
        </row>
        <row r="19">
          <cell r="I19">
            <v>2019</v>
          </cell>
        </row>
        <row r="20">
          <cell r="I20">
            <v>2020</v>
          </cell>
        </row>
        <row r="43">
          <cell r="I43" t="str">
            <v>Оказание услуг по передаче электрической энергии</v>
          </cell>
        </row>
        <row r="44">
          <cell r="I44" t="str">
            <v>Оказание услуг по технологическому присоединению энергопринимающих устройств (энергетических установок) юридических и физических лиц к электрическим сетям</v>
          </cell>
        </row>
        <row r="45">
          <cell r="I45" t="str">
            <v xml:space="preserve">Ремонтно-эксплуатационное обслуживание объектов электросетевого хозяйства </v>
          </cell>
        </row>
        <row r="46">
          <cell r="I46" t="str">
            <v>Ремонт счетчиков, замена, пломбировка</v>
          </cell>
        </row>
        <row r="47">
          <cell r="I47" t="str">
            <v>Услуги по отключению-подключению потребителей</v>
          </cell>
        </row>
        <row r="48">
          <cell r="I48" t="str">
            <v>Производство электроэнергии</v>
          </cell>
        </row>
        <row r="49">
          <cell r="I49" t="str">
            <v>Производство тепловой энергии</v>
          </cell>
        </row>
        <row r="50">
          <cell r="I50" t="str">
            <v>Аренда зданий, сооружений, оборудования, машин и механизмов</v>
          </cell>
        </row>
        <row r="51">
          <cell r="I51" t="str">
            <v>Оказание услуг связи</v>
          </cell>
        </row>
        <row r="52">
          <cell r="I52" t="str">
            <v>Автоуслуги</v>
          </cell>
        </row>
        <row r="53">
          <cell r="I53" t="str">
            <v>Информационно-вычислительные услуги</v>
          </cell>
        </row>
        <row r="54">
          <cell r="I54" t="str">
            <v>Деятельность столовых при предприятиях и учреждениях</v>
          </cell>
        </row>
        <row r="55">
          <cell r="I55" t="str">
            <v>Деятельность санаторно-курортных учреждений</v>
          </cell>
        </row>
        <row r="56">
          <cell r="I56" t="str">
            <v>Образовательная деятельность</v>
          </cell>
        </row>
        <row r="57">
          <cell r="I57" t="str">
            <v>Оперативно-техническое управление</v>
          </cell>
        </row>
        <row r="58">
          <cell r="I58" t="str">
            <v>Осуществление функций по сбору, передаче и обработке технической информации, включая данные измерений и учета</v>
          </cell>
        </row>
        <row r="59">
          <cell r="I59" t="str">
            <v>Осуществление контроля за безопасным обслуживанием электрических установок у потребителей, подключенных к электрическим сетям Общества</v>
          </cell>
        </row>
        <row r="60">
          <cell r="I60" t="str">
            <v>Деятельность по эксплуатации электрических сетей</v>
          </cell>
        </row>
        <row r="61">
          <cell r="I61" t="str">
            <v>Прочие  виды деятельности</v>
          </cell>
        </row>
        <row r="75">
          <cell r="J75">
            <v>2014</v>
          </cell>
        </row>
        <row r="78">
          <cell r="I78">
            <v>14</v>
          </cell>
        </row>
        <row r="81">
          <cell r="I81">
            <v>7</v>
          </cell>
        </row>
        <row r="84">
          <cell r="I84">
            <v>4</v>
          </cell>
        </row>
        <row r="94">
          <cell r="I94" t="str">
            <v>Выручка, итого</v>
          </cell>
        </row>
        <row r="95">
          <cell r="I95" t="str">
            <v>Выручка от сетевых услуг</v>
          </cell>
        </row>
        <row r="96">
          <cell r="I96" t="str">
            <v>Выручка от передачи электроэнергии по сетям</v>
          </cell>
        </row>
        <row r="97">
          <cell r="I97" t="str">
            <v>Выручка от услуг по технологическому присоединению</v>
          </cell>
        </row>
        <row r="98">
          <cell r="I98" t="str">
            <v>Заявленная мощность по применяемым тарифам</v>
          </cell>
        </row>
        <row r="99">
          <cell r="I99" t="str">
            <v>Котловой полезный отпуск э/э потребителям</v>
          </cell>
        </row>
        <row r="100">
          <cell r="I100" t="str">
            <v>Денежные средства</v>
          </cell>
        </row>
        <row r="101">
          <cell r="I101" t="str">
            <v xml:space="preserve">Чистая прибыль (убыток) </v>
          </cell>
        </row>
        <row r="104">
          <cell r="I104" t="str">
            <v>План</v>
          </cell>
        </row>
        <row r="105">
          <cell r="I105" t="str">
            <v>Факт</v>
          </cell>
        </row>
      </sheetData>
      <sheetData sheetId="2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эл ст"/>
      <sheetName val="ИТ-бюджет"/>
      <sheetName val="SHPZ"/>
      <sheetName val="Журнал_печати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  <sheetName val="БФ-2-13-П"/>
      <sheetName val="Сводный бюджет"/>
      <sheetName val="Лист"/>
      <sheetName val="навигация"/>
      <sheetName val="Т12"/>
      <sheetName val="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РСК свод"/>
      <sheetName val="Приоритеты"/>
      <sheetName val="Источники"/>
      <sheetName val="Списки"/>
      <sheetName val="расшифровка"/>
      <sheetName val="t_Настройки"/>
    </sheetNames>
    <sheetDataSet>
      <sheetData sheetId="0"/>
      <sheetData sheetId="1" refreshError="1"/>
      <sheetData sheetId="2" refreshError="1"/>
      <sheetData sheetId="3">
        <row r="1">
          <cell r="B1" t="str">
            <v>ИА</v>
          </cell>
          <cell r="D1" t="str">
            <v>да</v>
          </cell>
          <cell r="F1" t="str">
            <v>да</v>
          </cell>
          <cell r="K1" t="str">
            <v>С</v>
          </cell>
        </row>
        <row r="2">
          <cell r="B2" t="str">
            <v>Белгородэнерго</v>
          </cell>
          <cell r="C2" t="str">
            <v>ВЛЭП 110-220 кВ (ВН)</v>
          </cell>
          <cell r="D2" t="str">
            <v>нет</v>
          </cell>
          <cell r="F2" t="str">
            <v>нет</v>
          </cell>
          <cell r="G2" t="str">
            <v>1.1.1. замена ОД и КЗ на выключатели</v>
          </cell>
          <cell r="H2">
            <v>1</v>
          </cell>
          <cell r="I2" t="str">
            <v>Программа выявления увлажненности изоляции  измерительных трансформаторов (ТН, ТТ) с последующей заменой или восстановлением;</v>
          </cell>
          <cell r="K2" t="str">
            <v>П</v>
          </cell>
        </row>
        <row r="3">
          <cell r="B3" t="str">
            <v>Брянскэнерго</v>
          </cell>
          <cell r="C3" t="str">
            <v>ВЛЭП 35 кВ (СН1)</v>
          </cell>
          <cell r="D3" t="str">
            <v>не требуется</v>
          </cell>
          <cell r="G3" t="str">
            <v xml:space="preserve">1.1.2. замена масляных выключателей </v>
          </cell>
          <cell r="H3">
            <v>2</v>
          </cell>
          <cell r="I3" t="str">
            <v>Программа замены негерметичных вводов на ввода с твердой изоляцией;</v>
          </cell>
        </row>
        <row r="4">
          <cell r="B4" t="str">
            <v>Воронежэнерго</v>
          </cell>
          <cell r="C4" t="str">
            <v>ВЛЭП 1-20 кВ (СН2)</v>
          </cell>
          <cell r="G4" t="str">
            <v>1.1.3. замена опорной изоляции</v>
          </cell>
          <cell r="H4">
            <v>3.1</v>
          </cell>
          <cell r="I4" t="str">
            <v>Программа по оценке остаточного ресурса бумажной изоляции обмоток силовых трансформаторов со сроком службы  более 30 лет;</v>
          </cell>
        </row>
        <row r="5">
          <cell r="B5" t="str">
            <v>Костромаэнерго</v>
          </cell>
          <cell r="C5" t="str">
            <v>ВЛЭП 0,4 кВ (НН)</v>
          </cell>
          <cell r="G5" t="str">
            <v>1.1.4. замена разрядников, установка ОПН</v>
          </cell>
          <cell r="H5">
            <v>3.2</v>
          </cell>
          <cell r="I5" t="str">
            <v>Программа замены опорно-стержневой изоляции;</v>
          </cell>
        </row>
        <row r="6">
          <cell r="B6" t="str">
            <v>Курскэнерго</v>
          </cell>
          <cell r="C6" t="str">
            <v>КЛЭП 110 кВ (ВН)</v>
          </cell>
          <cell r="G6" t="str">
            <v>1.1.5. замена высоковольтных вводов</v>
          </cell>
          <cell r="H6">
            <v>3.3</v>
          </cell>
          <cell r="I6" t="str">
            <v>Программа реконструкции ЛЭП;</v>
          </cell>
        </row>
        <row r="7">
          <cell r="B7" t="str">
            <v>Липецкэнерго</v>
          </cell>
          <cell r="C7" t="str">
            <v>КЛЭП 20-35 кВ (СН1)</v>
          </cell>
          <cell r="G7" t="str">
            <v>1.1.6. замена ячеек КРУ</v>
          </cell>
          <cell r="H7">
            <v>4</v>
          </cell>
          <cell r="I7" t="str">
            <v>Программа замены ОД-КЗ и масляных выключателей 35, 110 кВ на элегазовые (вакуумные);</v>
          </cell>
        </row>
        <row r="8">
          <cell r="B8" t="str">
            <v>Орёлэнерго</v>
          </cell>
          <cell r="C8" t="str">
            <v>КЛЭП 3-10 кВ (СН2)</v>
          </cell>
          <cell r="G8" t="str">
            <v>1.1.7. замена силовых трансформаторов</v>
          </cell>
          <cell r="H8">
            <v>5</v>
          </cell>
          <cell r="I8" t="str">
            <v>Программа замены масляных выключателей 6-20 кВ на вакуумные;</v>
          </cell>
        </row>
        <row r="9">
          <cell r="B9" t="str">
            <v>Смоленскэнерго</v>
          </cell>
          <cell r="C9" t="str">
            <v>КЛЭП до 1 кВ (НН)</v>
          </cell>
          <cell r="G9" t="str">
            <v>1.1.8. реконструкция РЗА</v>
          </cell>
          <cell r="H9">
            <v>6</v>
          </cell>
          <cell r="I9" t="str">
            <v>Программа по оснащению высоковольтных ячеек 6-20 кВ защитами от дуговых замыканий;</v>
          </cell>
        </row>
        <row r="10">
          <cell r="B10" t="str">
            <v>Тамбовэнерго</v>
          </cell>
          <cell r="C10" t="str">
            <v>РП, ТП 110 кВ (ВН)</v>
          </cell>
          <cell r="G10" t="str">
            <v>1.1.9. установка дуговых защит</v>
          </cell>
          <cell r="I10" t="str">
            <v>Программа по внедрению, модернизации устройств РЗА и ПА;</v>
          </cell>
        </row>
        <row r="11">
          <cell r="B11" t="str">
            <v>Тверьэнерго</v>
          </cell>
          <cell r="C11" t="str">
            <v>РП, ТП 35 кВ (СН1)</v>
          </cell>
          <cell r="G11" t="str">
            <v>1.1.10. замена ТП</v>
          </cell>
          <cell r="I11" t="str">
            <v>Программа по автоматизации распределительных электрических сетей (реклоузеры);</v>
          </cell>
        </row>
        <row r="12">
          <cell r="B12" t="str">
            <v>Ярэнерго</v>
          </cell>
          <cell r="C12" t="str">
            <v>РП, ТП 6/10-0,4 (СН2)</v>
          </cell>
          <cell r="G12" t="str">
            <v>1.1.11. прочее</v>
          </cell>
          <cell r="I12" t="str">
            <v>Программа комплектования диагностическими устройствами неразрушающего контроля;</v>
          </cell>
        </row>
        <row r="13">
          <cell r="C13" t="str">
            <v>Автоматизация, связь</v>
          </cell>
          <cell r="G13" t="str">
            <v xml:space="preserve">1.2.1.  замена провода </v>
          </cell>
          <cell r="I13" t="str">
            <v>Программа модернизации АСДУ;</v>
          </cell>
        </row>
        <row r="14">
          <cell r="C14" t="str">
            <v>АИИС КУЭ ОРЭ</v>
          </cell>
          <cell r="G14" t="str">
            <v>1.2.2.  замена грозотроса</v>
          </cell>
          <cell r="I14" t="str">
            <v>Программа модернизации ССПИ;</v>
          </cell>
        </row>
        <row r="15">
          <cell r="C15" t="str">
            <v>АИИС КУЭ РРЭ</v>
          </cell>
          <cell r="G15" t="str">
            <v>1.2.3. замена опор</v>
          </cell>
          <cell r="I15" t="str">
            <v>Программа по установке устройств регулирования напряжения и компенсации реактивной мощности;</v>
          </cell>
        </row>
        <row r="16">
          <cell r="C16" t="str">
            <v>Прочие средства учета и контроля электроэнергии</v>
          </cell>
          <cell r="G16" t="str">
            <v>1.2.4. замена изоляции ВЛ</v>
          </cell>
          <cell r="I16" t="str">
            <v xml:space="preserve">Программа по созданию систем противоаварийной и режимной автоматики;  </v>
          </cell>
        </row>
        <row r="17">
          <cell r="C17" t="str">
            <v>установка приборов учета э/э, т/э,х и г воды на хоз. нужды</v>
          </cell>
          <cell r="G17" t="str">
            <v>1.2.5.  замена голого провода на СИП</v>
          </cell>
          <cell r="I17" t="str">
            <v>Программа по АИИС КУЭ оптового рынка;</v>
          </cell>
        </row>
        <row r="18">
          <cell r="C18" t="str">
            <v>ПИР</v>
          </cell>
          <cell r="G18" t="str">
            <v>1.2.6.  замена прочего оборудования</v>
          </cell>
          <cell r="I18" t="str">
            <v>Программа по организации и автоматизации коммерческого учета электроэнергии на розничном рынке;</v>
          </cell>
        </row>
        <row r="19">
          <cell r="C19" t="str">
            <v>Здания</v>
          </cell>
          <cell r="G19" t="str">
            <v>2. Повышение схемной надежности электрической сети</v>
          </cell>
          <cell r="I19" t="str">
            <v>Программа по организации и внедрения систем управления (кроме АСДУ);</v>
          </cell>
        </row>
        <row r="20">
          <cell r="C20" t="str">
            <v>Сооружения (кроме электрических линий)</v>
          </cell>
          <cell r="G20" t="str">
            <v>3. Приобретение электросетевых комплексов</v>
          </cell>
          <cell r="I20" t="str">
            <v>Программа по организации телекоммуникации (кроме технологической связи);</v>
          </cell>
        </row>
        <row r="21">
          <cell r="C21" t="str">
            <v>Земельные участки</v>
          </cell>
          <cell r="G21" t="str">
            <v>4. Оборудование не входящее в сметы строек</v>
          </cell>
          <cell r="I21" t="str">
            <v>Программа по организации и внедрению ИТ инфраструктуры;</v>
          </cell>
        </row>
        <row r="22">
          <cell r="C22" t="str">
            <v>Машины и оборудование (кроме подстанций)</v>
          </cell>
          <cell r="G22" t="str">
            <v>5. ИТ инфраструктура</v>
          </cell>
          <cell r="I22" t="str">
            <v>Программа по реконструкции зданий и сооружений;</v>
          </cell>
        </row>
        <row r="23">
          <cell r="C23" t="str">
            <v>Транспортные средства</v>
          </cell>
          <cell r="G23" t="str">
            <v>6. Системы управления</v>
          </cell>
          <cell r="I23" t="str">
            <v>Программа по консолидации сетевых активов;</v>
          </cell>
        </row>
        <row r="24">
          <cell r="C24" t="str">
            <v>Инвентарь</v>
          </cell>
          <cell r="G24" t="str">
            <v>7. Телекоммуникации</v>
          </cell>
          <cell r="I24" t="str">
            <v>Программа по комплектации специализированной техникой и автотранспортом</v>
          </cell>
        </row>
        <row r="25">
          <cell r="C25" t="str">
            <v>Прочие основные средства</v>
          </cell>
          <cell r="G25" t="str">
            <v>8. Автоматизированные системы диспетчерского управления</v>
          </cell>
          <cell r="I25" t="str">
            <v>прочие целеыве программы</v>
          </cell>
        </row>
        <row r="26">
          <cell r="C26" t="str">
            <v>мероприятия по повышению антитеррористической и противодиверсионной защищенности объектов электроэнергетики</v>
          </cell>
          <cell r="G26" t="str">
            <v>9. Программно-техническое оснащение центров управления сетями</v>
          </cell>
          <cell r="I26" t="str">
            <v>не принадлежит</v>
          </cell>
        </row>
        <row r="27">
          <cell r="C27" t="str">
            <v>Оборудование, не входящее в сметы строек</v>
          </cell>
          <cell r="G27" t="str">
            <v>10.1. АИИС КУЭ оптового рынка эл/энергии</v>
          </cell>
        </row>
        <row r="28">
          <cell r="C28" t="str">
            <v>Объекты непроизводственной сферы</v>
          </cell>
          <cell r="G28" t="str">
            <v>10.2. АИИС КУЭ розничного рынка эл/энергии</v>
          </cell>
        </row>
        <row r="29">
          <cell r="C29" t="str">
            <v>патенты</v>
          </cell>
          <cell r="G29" t="str">
            <v>11. Прочие производственные и хозяйственные объекты</v>
          </cell>
        </row>
        <row r="30">
          <cell r="C30" t="str">
            <v>авторские права</v>
          </cell>
          <cell r="G30" t="str">
            <v>12. Новое строительство</v>
          </cell>
        </row>
        <row r="31">
          <cell r="C31" t="str">
            <v>товарные знаки и знаки обслуживания</v>
          </cell>
          <cell r="G31" t="str">
            <v>13. ПИР</v>
          </cell>
        </row>
        <row r="32">
          <cell r="C32" t="str">
            <v>прочие объекты интеллект собственности</v>
          </cell>
          <cell r="G32" t="str">
            <v>14. Прочее</v>
          </cell>
        </row>
        <row r="33">
          <cell r="C33" t="str">
            <v>Деловая репутация</v>
          </cell>
        </row>
        <row r="34">
          <cell r="C34" t="str">
            <v>Организационные расходы</v>
          </cell>
        </row>
        <row r="35">
          <cell r="C35" t="str">
            <v>Прочие объекты нематериальынх активов</v>
          </cell>
        </row>
        <row r="36">
          <cell r="C36" t="str">
            <v>Прочие долгосрочные финансовые вложения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3"/>
  <sheetViews>
    <sheetView workbookViewId="0">
      <selection activeCell="R15" sqref="R15"/>
    </sheetView>
  </sheetViews>
  <sheetFormatPr defaultRowHeight="15" outlineLevelCol="1"/>
  <cols>
    <col min="1" max="1" width="4.125" customWidth="1"/>
    <col min="2" max="2" width="26.75" customWidth="1"/>
    <col min="3" max="6" width="20" hidden="1" customWidth="1" outlineLevel="1"/>
    <col min="7" max="7" width="20" customWidth="1" collapsed="1"/>
    <col min="8" max="8" width="19" customWidth="1"/>
  </cols>
  <sheetData>
    <row r="1" spans="1:8" ht="49.5" customHeight="1">
      <c r="A1" s="150" t="s">
        <v>39</v>
      </c>
      <c r="B1" s="150"/>
      <c r="C1" s="150"/>
      <c r="D1" s="150"/>
      <c r="E1" s="150"/>
      <c r="F1" s="150"/>
      <c r="G1" s="150"/>
      <c r="H1" s="150"/>
    </row>
    <row r="2" spans="1:8" ht="18.75">
      <c r="A2" s="14"/>
    </row>
    <row r="3" spans="1:8" s="11" customFormat="1" ht="22.5" customHeight="1">
      <c r="A3" s="151" t="s">
        <v>29</v>
      </c>
      <c r="B3" s="152" t="s">
        <v>30</v>
      </c>
      <c r="C3" s="153" t="s">
        <v>26</v>
      </c>
      <c r="D3" s="153"/>
      <c r="E3" s="153" t="s">
        <v>31</v>
      </c>
      <c r="F3" s="153"/>
      <c r="G3" s="153" t="s">
        <v>32</v>
      </c>
      <c r="H3" s="153"/>
    </row>
    <row r="4" spans="1:8" ht="78.75" customHeight="1">
      <c r="A4" s="151"/>
      <c r="B4" s="152"/>
      <c r="C4" s="15" t="s">
        <v>33</v>
      </c>
      <c r="D4" s="15" t="s">
        <v>34</v>
      </c>
      <c r="E4" s="15" t="s">
        <v>33</v>
      </c>
      <c r="F4" s="15" t="s">
        <v>34</v>
      </c>
      <c r="G4" s="15" t="s">
        <v>33</v>
      </c>
      <c r="H4" s="15" t="s">
        <v>34</v>
      </c>
    </row>
    <row r="5" spans="1:8" s="11" customFormat="1" ht="26.25" customHeight="1">
      <c r="A5" s="17">
        <v>1</v>
      </c>
      <c r="B5" s="18" t="s">
        <v>0</v>
      </c>
      <c r="C5" s="25">
        <v>0.20403996205457664</v>
      </c>
      <c r="D5" s="26">
        <f>C5*1</f>
        <v>0.20403996205457664</v>
      </c>
      <c r="E5" s="25">
        <v>0.60199999999999998</v>
      </c>
      <c r="F5" s="26">
        <f>E5*1</f>
        <v>0.60199999999999998</v>
      </c>
      <c r="G5" s="20">
        <f>'[136]прил 5_сбытовые надбавки'!P52/'[136]прил 5_сбытовые надбавки'!J52</f>
        <v>1</v>
      </c>
      <c r="H5" s="26">
        <f>G5*1</f>
        <v>1</v>
      </c>
    </row>
    <row r="6" spans="1:8" s="11" customFormat="1">
      <c r="A6" s="17">
        <v>2</v>
      </c>
      <c r="B6" s="18" t="s">
        <v>1</v>
      </c>
      <c r="C6" s="20">
        <v>0.6</v>
      </c>
      <c r="D6" s="26">
        <f t="shared" ref="D6:F10" si="0">C6*1</f>
        <v>0.6</v>
      </c>
      <c r="E6" s="20">
        <f>'[136]прил 5_сбытовые надбавки'!P38/'[136]прил 5_сбытовые надбавки'!J38</f>
        <v>0.8</v>
      </c>
      <c r="F6" s="26">
        <f t="shared" si="0"/>
        <v>0.8</v>
      </c>
      <c r="G6" s="20">
        <f>'[136]прил 5_сбытовые надбавки'!P58/'[136]прил 5_сбытовые надбавки'!J58</f>
        <v>1</v>
      </c>
      <c r="H6" s="26">
        <f>G6*1</f>
        <v>1</v>
      </c>
    </row>
    <row r="7" spans="1:8" s="16" customFormat="1">
      <c r="A7" s="13"/>
      <c r="B7" s="19" t="s">
        <v>2</v>
      </c>
      <c r="C7" s="21">
        <f>C5</f>
        <v>0.20403996205457664</v>
      </c>
      <c r="D7" s="27">
        <f t="shared" si="0"/>
        <v>0.20403996205457664</v>
      </c>
      <c r="E7" s="21">
        <f>'[136]прил 5_сбытовые надбавки'!P39/'[136]прил 5_сбытовые надбавки'!J39</f>
        <v>0.8</v>
      </c>
      <c r="F7" s="27">
        <f t="shared" si="0"/>
        <v>0.8</v>
      </c>
      <c r="G7" s="21">
        <f>'[136]прил 5_сбытовые надбавки'!P59/'[136]прил 5_сбытовые надбавки'!J59</f>
        <v>1</v>
      </c>
      <c r="H7" s="27">
        <f>G7*1</f>
        <v>1</v>
      </c>
    </row>
    <row r="8" spans="1:8" s="16" customFormat="1">
      <c r="A8" s="13"/>
      <c r="B8" s="19" t="s">
        <v>3</v>
      </c>
      <c r="C8" s="21">
        <v>0.6</v>
      </c>
      <c r="D8" s="27">
        <f t="shared" si="0"/>
        <v>0.6</v>
      </c>
      <c r="E8" s="21">
        <f>'[136]прил 5_сбытовые надбавки'!P41/'[136]прил 5_сбытовые надбавки'!J41</f>
        <v>0.8</v>
      </c>
      <c r="F8" s="27">
        <f t="shared" si="0"/>
        <v>0.8</v>
      </c>
      <c r="G8" s="21">
        <f>'[136]прил 5_сбытовые надбавки'!P61/'[136]прил 5_сбытовые надбавки'!J61</f>
        <v>1</v>
      </c>
      <c r="H8" s="27">
        <f>G8*1</f>
        <v>1</v>
      </c>
    </row>
    <row r="9" spans="1:8" s="16" customFormat="1">
      <c r="A9" s="13"/>
      <c r="B9" s="19" t="s">
        <v>4</v>
      </c>
      <c r="C9" s="21"/>
      <c r="D9" s="27"/>
      <c r="E9" s="21"/>
      <c r="F9" s="27"/>
      <c r="G9" s="21"/>
      <c r="H9" s="27"/>
    </row>
    <row r="10" spans="1:8" s="11" customFormat="1">
      <c r="A10" s="17">
        <v>3</v>
      </c>
      <c r="B10" s="18" t="s">
        <v>5</v>
      </c>
      <c r="C10" s="20">
        <v>0.5</v>
      </c>
      <c r="D10" s="26">
        <f>C10*1</f>
        <v>0.5</v>
      </c>
      <c r="E10" s="20">
        <f>'[136]прил 5_сбытовые надбавки'!P45/'[136]прил 5_сбытовые надбавки'!J45</f>
        <v>1</v>
      </c>
      <c r="F10" s="26">
        <f t="shared" si="0"/>
        <v>1</v>
      </c>
      <c r="G10" s="20">
        <f>'[136]прил 5_сбытовые надбавки'!P65/'[136]прил 5_сбытовые надбавки'!L65</f>
        <v>1</v>
      </c>
      <c r="H10" s="26">
        <f>G10*1</f>
        <v>1</v>
      </c>
    </row>
    <row r="11" spans="1:8" s="16" customFormat="1" hidden="1">
      <c r="A11" s="19"/>
      <c r="B11" s="18" t="s">
        <v>37</v>
      </c>
      <c r="C11" s="20"/>
      <c r="D11" s="22"/>
      <c r="E11" s="20"/>
      <c r="F11" s="22"/>
      <c r="G11" s="20"/>
      <c r="H11" s="22"/>
    </row>
    <row r="12" spans="1:8" ht="28.5" hidden="1">
      <c r="B12" s="18" t="s">
        <v>38</v>
      </c>
      <c r="C12" s="10"/>
      <c r="D12" s="10"/>
      <c r="E12" s="10"/>
      <c r="F12" s="10"/>
      <c r="G12" s="10"/>
      <c r="H12" s="10"/>
    </row>
    <row r="16" spans="1:8" hidden="1">
      <c r="B16" s="149"/>
      <c r="C16" s="149" t="s">
        <v>26</v>
      </c>
      <c r="D16" s="149"/>
    </row>
    <row r="17" spans="2:4" hidden="1">
      <c r="B17" s="149"/>
      <c r="C17" s="23" t="s">
        <v>6</v>
      </c>
      <c r="D17" s="23" t="s">
        <v>7</v>
      </c>
    </row>
    <row r="18" spans="2:4" hidden="1">
      <c r="B18" s="18" t="s">
        <v>0</v>
      </c>
      <c r="C18" s="24" t="e">
        <f>#REF!*1000</f>
        <v>#REF!</v>
      </c>
      <c r="D18" s="24" t="e">
        <f>#REF!*1000</f>
        <v>#REF!</v>
      </c>
    </row>
    <row r="19" spans="2:4" hidden="1">
      <c r="B19" s="18" t="s">
        <v>1</v>
      </c>
      <c r="C19" s="24"/>
      <c r="D19" s="24"/>
    </row>
    <row r="20" spans="2:4" hidden="1">
      <c r="B20" s="19" t="s">
        <v>2</v>
      </c>
      <c r="C20" s="24" t="e">
        <f>#REF!*1000</f>
        <v>#REF!</v>
      </c>
      <c r="D20" s="24" t="e">
        <f>#REF!*1000</f>
        <v>#REF!</v>
      </c>
    </row>
    <row r="21" spans="2:4" hidden="1">
      <c r="B21" s="19" t="s">
        <v>3</v>
      </c>
      <c r="C21" s="9" t="e">
        <f>#REF!*1000</f>
        <v>#REF!</v>
      </c>
      <c r="D21" s="9" t="e">
        <f>#REF!*1000</f>
        <v>#REF!</v>
      </c>
    </row>
    <row r="22" spans="2:4" hidden="1">
      <c r="B22" s="19" t="s">
        <v>4</v>
      </c>
      <c r="C22" s="9"/>
      <c r="D22" s="9"/>
    </row>
    <row r="23" spans="2:4" hidden="1">
      <c r="B23" s="18" t="s">
        <v>5</v>
      </c>
      <c r="C23" s="9" t="e">
        <f>#REF!*1000</f>
        <v>#REF!</v>
      </c>
      <c r="D23" s="9" t="e">
        <f>#REF!*1000</f>
        <v>#REF!</v>
      </c>
    </row>
  </sheetData>
  <mergeCells count="8">
    <mergeCell ref="C16:D16"/>
    <mergeCell ref="B16:B17"/>
    <mergeCell ref="A1:H1"/>
    <mergeCell ref="A3:A4"/>
    <mergeCell ref="B3:B4"/>
    <mergeCell ref="C3:D3"/>
    <mergeCell ref="E3:F3"/>
    <mergeCell ref="G3:H3"/>
  </mergeCells>
  <pageMargins left="0.70866141732283472" right="0" top="0.74803149606299213" bottom="0.74803149606299213" header="0.31496062992125984" footer="0.31496062992125984"/>
  <pageSetup paperSize="9" scale="9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25"/>
  <sheetViews>
    <sheetView view="pageBreakPreview" zoomScale="90" zoomScaleNormal="70" zoomScaleSheetLayoutView="90" workbookViewId="0">
      <selection activeCell="I13" sqref="I13"/>
    </sheetView>
  </sheetViews>
  <sheetFormatPr defaultRowHeight="15"/>
  <cols>
    <col min="1" max="1" width="34.125" customWidth="1"/>
    <col min="2" max="2" width="83" customWidth="1"/>
    <col min="3" max="3" width="11.75" customWidth="1"/>
    <col min="4" max="4" width="11" customWidth="1"/>
    <col min="257" max="257" width="34.125" customWidth="1"/>
    <col min="258" max="258" width="83" customWidth="1"/>
    <col min="259" max="259" width="11.75" customWidth="1"/>
    <col min="260" max="260" width="11" customWidth="1"/>
    <col min="513" max="513" width="34.125" customWidth="1"/>
    <col min="514" max="514" width="83" customWidth="1"/>
    <col min="515" max="515" width="11.75" customWidth="1"/>
    <col min="516" max="516" width="11" customWidth="1"/>
    <col min="769" max="769" width="34.125" customWidth="1"/>
    <col min="770" max="770" width="83" customWidth="1"/>
    <col min="771" max="771" width="11.75" customWidth="1"/>
    <col min="772" max="772" width="11" customWidth="1"/>
    <col min="1025" max="1025" width="34.125" customWidth="1"/>
    <col min="1026" max="1026" width="83" customWidth="1"/>
    <col min="1027" max="1027" width="11.75" customWidth="1"/>
    <col min="1028" max="1028" width="11" customWidth="1"/>
    <col min="1281" max="1281" width="34.125" customWidth="1"/>
    <col min="1282" max="1282" width="83" customWidth="1"/>
    <col min="1283" max="1283" width="11.75" customWidth="1"/>
    <col min="1284" max="1284" width="11" customWidth="1"/>
    <col min="1537" max="1537" width="34.125" customWidth="1"/>
    <col min="1538" max="1538" width="83" customWidth="1"/>
    <col min="1539" max="1539" width="11.75" customWidth="1"/>
    <col min="1540" max="1540" width="11" customWidth="1"/>
    <col min="1793" max="1793" width="34.125" customWidth="1"/>
    <col min="1794" max="1794" width="83" customWidth="1"/>
    <col min="1795" max="1795" width="11.75" customWidth="1"/>
    <col min="1796" max="1796" width="11" customWidth="1"/>
    <col min="2049" max="2049" width="34.125" customWidth="1"/>
    <col min="2050" max="2050" width="83" customWidth="1"/>
    <col min="2051" max="2051" width="11.75" customWidth="1"/>
    <col min="2052" max="2052" width="11" customWidth="1"/>
    <col min="2305" max="2305" width="34.125" customWidth="1"/>
    <col min="2306" max="2306" width="83" customWidth="1"/>
    <col min="2307" max="2307" width="11.75" customWidth="1"/>
    <col min="2308" max="2308" width="11" customWidth="1"/>
    <col min="2561" max="2561" width="34.125" customWidth="1"/>
    <col min="2562" max="2562" width="83" customWidth="1"/>
    <col min="2563" max="2563" width="11.75" customWidth="1"/>
    <col min="2564" max="2564" width="11" customWidth="1"/>
    <col min="2817" max="2817" width="34.125" customWidth="1"/>
    <col min="2818" max="2818" width="83" customWidth="1"/>
    <col min="2819" max="2819" width="11.75" customWidth="1"/>
    <col min="2820" max="2820" width="11" customWidth="1"/>
    <col min="3073" max="3073" width="34.125" customWidth="1"/>
    <col min="3074" max="3074" width="83" customWidth="1"/>
    <col min="3075" max="3075" width="11.75" customWidth="1"/>
    <col min="3076" max="3076" width="11" customWidth="1"/>
    <col min="3329" max="3329" width="34.125" customWidth="1"/>
    <col min="3330" max="3330" width="83" customWidth="1"/>
    <col min="3331" max="3331" width="11.75" customWidth="1"/>
    <col min="3332" max="3332" width="11" customWidth="1"/>
    <col min="3585" max="3585" width="34.125" customWidth="1"/>
    <col min="3586" max="3586" width="83" customWidth="1"/>
    <col min="3587" max="3587" width="11.75" customWidth="1"/>
    <col min="3588" max="3588" width="11" customWidth="1"/>
    <col min="3841" max="3841" width="34.125" customWidth="1"/>
    <col min="3842" max="3842" width="83" customWidth="1"/>
    <col min="3843" max="3843" width="11.75" customWidth="1"/>
    <col min="3844" max="3844" width="11" customWidth="1"/>
    <col min="4097" max="4097" width="34.125" customWidth="1"/>
    <col min="4098" max="4098" width="83" customWidth="1"/>
    <col min="4099" max="4099" width="11.75" customWidth="1"/>
    <col min="4100" max="4100" width="11" customWidth="1"/>
    <col min="4353" max="4353" width="34.125" customWidth="1"/>
    <col min="4354" max="4354" width="83" customWidth="1"/>
    <col min="4355" max="4355" width="11.75" customWidth="1"/>
    <col min="4356" max="4356" width="11" customWidth="1"/>
    <col min="4609" max="4609" width="34.125" customWidth="1"/>
    <col min="4610" max="4610" width="83" customWidth="1"/>
    <col min="4611" max="4611" width="11.75" customWidth="1"/>
    <col min="4612" max="4612" width="11" customWidth="1"/>
    <col min="4865" max="4865" width="34.125" customWidth="1"/>
    <col min="4866" max="4866" width="83" customWidth="1"/>
    <col min="4867" max="4867" width="11.75" customWidth="1"/>
    <col min="4868" max="4868" width="11" customWidth="1"/>
    <col min="5121" max="5121" width="34.125" customWidth="1"/>
    <col min="5122" max="5122" width="83" customWidth="1"/>
    <col min="5123" max="5123" width="11.75" customWidth="1"/>
    <col min="5124" max="5124" width="11" customWidth="1"/>
    <col min="5377" max="5377" width="34.125" customWidth="1"/>
    <col min="5378" max="5378" width="83" customWidth="1"/>
    <col min="5379" max="5379" width="11.75" customWidth="1"/>
    <col min="5380" max="5380" width="11" customWidth="1"/>
    <col min="5633" max="5633" width="34.125" customWidth="1"/>
    <col min="5634" max="5634" width="83" customWidth="1"/>
    <col min="5635" max="5635" width="11.75" customWidth="1"/>
    <col min="5636" max="5636" width="11" customWidth="1"/>
    <col min="5889" max="5889" width="34.125" customWidth="1"/>
    <col min="5890" max="5890" width="83" customWidth="1"/>
    <col min="5891" max="5891" width="11.75" customWidth="1"/>
    <col min="5892" max="5892" width="11" customWidth="1"/>
    <col min="6145" max="6145" width="34.125" customWidth="1"/>
    <col min="6146" max="6146" width="83" customWidth="1"/>
    <col min="6147" max="6147" width="11.75" customWidth="1"/>
    <col min="6148" max="6148" width="11" customWidth="1"/>
    <col min="6401" max="6401" width="34.125" customWidth="1"/>
    <col min="6402" max="6402" width="83" customWidth="1"/>
    <col min="6403" max="6403" width="11.75" customWidth="1"/>
    <col min="6404" max="6404" width="11" customWidth="1"/>
    <col min="6657" max="6657" width="34.125" customWidth="1"/>
    <col min="6658" max="6658" width="83" customWidth="1"/>
    <col min="6659" max="6659" width="11.75" customWidth="1"/>
    <col min="6660" max="6660" width="11" customWidth="1"/>
    <col min="6913" max="6913" width="34.125" customWidth="1"/>
    <col min="6914" max="6914" width="83" customWidth="1"/>
    <col min="6915" max="6915" width="11.75" customWidth="1"/>
    <col min="6916" max="6916" width="11" customWidth="1"/>
    <col min="7169" max="7169" width="34.125" customWidth="1"/>
    <col min="7170" max="7170" width="83" customWidth="1"/>
    <col min="7171" max="7171" width="11.75" customWidth="1"/>
    <col min="7172" max="7172" width="11" customWidth="1"/>
    <col min="7425" max="7425" width="34.125" customWidth="1"/>
    <col min="7426" max="7426" width="83" customWidth="1"/>
    <col min="7427" max="7427" width="11.75" customWidth="1"/>
    <col min="7428" max="7428" width="11" customWidth="1"/>
    <col min="7681" max="7681" width="34.125" customWidth="1"/>
    <col min="7682" max="7682" width="83" customWidth="1"/>
    <col min="7683" max="7683" width="11.75" customWidth="1"/>
    <col min="7684" max="7684" width="11" customWidth="1"/>
    <col min="7937" max="7937" width="34.125" customWidth="1"/>
    <col min="7938" max="7938" width="83" customWidth="1"/>
    <col min="7939" max="7939" width="11.75" customWidth="1"/>
    <col min="7940" max="7940" width="11" customWidth="1"/>
    <col min="8193" max="8193" width="34.125" customWidth="1"/>
    <col min="8194" max="8194" width="83" customWidth="1"/>
    <col min="8195" max="8195" width="11.75" customWidth="1"/>
    <col min="8196" max="8196" width="11" customWidth="1"/>
    <col min="8449" max="8449" width="34.125" customWidth="1"/>
    <col min="8450" max="8450" width="83" customWidth="1"/>
    <col min="8451" max="8451" width="11.75" customWidth="1"/>
    <col min="8452" max="8452" width="11" customWidth="1"/>
    <col min="8705" max="8705" width="34.125" customWidth="1"/>
    <col min="8706" max="8706" width="83" customWidth="1"/>
    <col min="8707" max="8707" width="11.75" customWidth="1"/>
    <col min="8708" max="8708" width="11" customWidth="1"/>
    <col min="8961" max="8961" width="34.125" customWidth="1"/>
    <col min="8962" max="8962" width="83" customWidth="1"/>
    <col min="8963" max="8963" width="11.75" customWidth="1"/>
    <col min="8964" max="8964" width="11" customWidth="1"/>
    <col min="9217" max="9217" width="34.125" customWidth="1"/>
    <col min="9218" max="9218" width="83" customWidth="1"/>
    <col min="9219" max="9219" width="11.75" customWidth="1"/>
    <col min="9220" max="9220" width="11" customWidth="1"/>
    <col min="9473" max="9473" width="34.125" customWidth="1"/>
    <col min="9474" max="9474" width="83" customWidth="1"/>
    <col min="9475" max="9475" width="11.75" customWidth="1"/>
    <col min="9476" max="9476" width="11" customWidth="1"/>
    <col min="9729" max="9729" width="34.125" customWidth="1"/>
    <col min="9730" max="9730" width="83" customWidth="1"/>
    <col min="9731" max="9731" width="11.75" customWidth="1"/>
    <col min="9732" max="9732" width="11" customWidth="1"/>
    <col min="9985" max="9985" width="34.125" customWidth="1"/>
    <col min="9986" max="9986" width="83" customWidth="1"/>
    <col min="9987" max="9987" width="11.75" customWidth="1"/>
    <col min="9988" max="9988" width="11" customWidth="1"/>
    <col min="10241" max="10241" width="34.125" customWidth="1"/>
    <col min="10242" max="10242" width="83" customWidth="1"/>
    <col min="10243" max="10243" width="11.75" customWidth="1"/>
    <col min="10244" max="10244" width="11" customWidth="1"/>
    <col min="10497" max="10497" width="34.125" customWidth="1"/>
    <col min="10498" max="10498" width="83" customWidth="1"/>
    <col min="10499" max="10499" width="11.75" customWidth="1"/>
    <col min="10500" max="10500" width="11" customWidth="1"/>
    <col min="10753" max="10753" width="34.125" customWidth="1"/>
    <col min="10754" max="10754" width="83" customWidth="1"/>
    <col min="10755" max="10755" width="11.75" customWidth="1"/>
    <col min="10756" max="10756" width="11" customWidth="1"/>
    <col min="11009" max="11009" width="34.125" customWidth="1"/>
    <col min="11010" max="11010" width="83" customWidth="1"/>
    <col min="11011" max="11011" width="11.75" customWidth="1"/>
    <col min="11012" max="11012" width="11" customWidth="1"/>
    <col min="11265" max="11265" width="34.125" customWidth="1"/>
    <col min="11266" max="11266" width="83" customWidth="1"/>
    <col min="11267" max="11267" width="11.75" customWidth="1"/>
    <col min="11268" max="11268" width="11" customWidth="1"/>
    <col min="11521" max="11521" width="34.125" customWidth="1"/>
    <col min="11522" max="11522" width="83" customWidth="1"/>
    <col min="11523" max="11523" width="11.75" customWidth="1"/>
    <col min="11524" max="11524" width="11" customWidth="1"/>
    <col min="11777" max="11777" width="34.125" customWidth="1"/>
    <col min="11778" max="11778" width="83" customWidth="1"/>
    <col min="11779" max="11779" width="11.75" customWidth="1"/>
    <col min="11780" max="11780" width="11" customWidth="1"/>
    <col min="12033" max="12033" width="34.125" customWidth="1"/>
    <col min="12034" max="12034" width="83" customWidth="1"/>
    <col min="12035" max="12035" width="11.75" customWidth="1"/>
    <col min="12036" max="12036" width="11" customWidth="1"/>
    <col min="12289" max="12289" width="34.125" customWidth="1"/>
    <col min="12290" max="12290" width="83" customWidth="1"/>
    <col min="12291" max="12291" width="11.75" customWidth="1"/>
    <col min="12292" max="12292" width="11" customWidth="1"/>
    <col min="12545" max="12545" width="34.125" customWidth="1"/>
    <col min="12546" max="12546" width="83" customWidth="1"/>
    <col min="12547" max="12547" width="11.75" customWidth="1"/>
    <col min="12548" max="12548" width="11" customWidth="1"/>
    <col min="12801" max="12801" width="34.125" customWidth="1"/>
    <col min="12802" max="12802" width="83" customWidth="1"/>
    <col min="12803" max="12803" width="11.75" customWidth="1"/>
    <col min="12804" max="12804" width="11" customWidth="1"/>
    <col min="13057" max="13057" width="34.125" customWidth="1"/>
    <col min="13058" max="13058" width="83" customWidth="1"/>
    <col min="13059" max="13059" width="11.75" customWidth="1"/>
    <col min="13060" max="13060" width="11" customWidth="1"/>
    <col min="13313" max="13313" width="34.125" customWidth="1"/>
    <col min="13314" max="13314" width="83" customWidth="1"/>
    <col min="13315" max="13315" width="11.75" customWidth="1"/>
    <col min="13316" max="13316" width="11" customWidth="1"/>
    <col min="13569" max="13569" width="34.125" customWidth="1"/>
    <col min="13570" max="13570" width="83" customWidth="1"/>
    <col min="13571" max="13571" width="11.75" customWidth="1"/>
    <col min="13572" max="13572" width="11" customWidth="1"/>
    <col min="13825" max="13825" width="34.125" customWidth="1"/>
    <col min="13826" max="13826" width="83" customWidth="1"/>
    <col min="13827" max="13827" width="11.75" customWidth="1"/>
    <col min="13828" max="13828" width="11" customWidth="1"/>
    <col min="14081" max="14081" width="34.125" customWidth="1"/>
    <col min="14082" max="14082" width="83" customWidth="1"/>
    <col min="14083" max="14083" width="11.75" customWidth="1"/>
    <col min="14084" max="14084" width="11" customWidth="1"/>
    <col min="14337" max="14337" width="34.125" customWidth="1"/>
    <col min="14338" max="14338" width="83" customWidth="1"/>
    <col min="14339" max="14339" width="11.75" customWidth="1"/>
    <col min="14340" max="14340" width="11" customWidth="1"/>
    <col min="14593" max="14593" width="34.125" customWidth="1"/>
    <col min="14594" max="14594" width="83" customWidth="1"/>
    <col min="14595" max="14595" width="11.75" customWidth="1"/>
    <col min="14596" max="14596" width="11" customWidth="1"/>
    <col min="14849" max="14849" width="34.125" customWidth="1"/>
    <col min="14850" max="14850" width="83" customWidth="1"/>
    <col min="14851" max="14851" width="11.75" customWidth="1"/>
    <col min="14852" max="14852" width="11" customWidth="1"/>
    <col min="15105" max="15105" width="34.125" customWidth="1"/>
    <col min="15106" max="15106" width="83" customWidth="1"/>
    <col min="15107" max="15107" width="11.75" customWidth="1"/>
    <col min="15108" max="15108" width="11" customWidth="1"/>
    <col min="15361" max="15361" width="34.125" customWidth="1"/>
    <col min="15362" max="15362" width="83" customWidth="1"/>
    <col min="15363" max="15363" width="11.75" customWidth="1"/>
    <col min="15364" max="15364" width="11" customWidth="1"/>
    <col min="15617" max="15617" width="34.125" customWidth="1"/>
    <col min="15618" max="15618" width="83" customWidth="1"/>
    <col min="15619" max="15619" width="11.75" customWidth="1"/>
    <col min="15620" max="15620" width="11" customWidth="1"/>
    <col min="15873" max="15873" width="34.125" customWidth="1"/>
    <col min="15874" max="15874" width="83" customWidth="1"/>
    <col min="15875" max="15875" width="11.75" customWidth="1"/>
    <col min="15876" max="15876" width="11" customWidth="1"/>
    <col min="16129" max="16129" width="34.125" customWidth="1"/>
    <col min="16130" max="16130" width="83" customWidth="1"/>
    <col min="16131" max="16131" width="11.75" customWidth="1"/>
    <col min="16132" max="16132" width="11" customWidth="1"/>
  </cols>
  <sheetData>
    <row r="1" spans="1:4">
      <c r="B1" t="s">
        <v>63</v>
      </c>
    </row>
    <row r="2" spans="1:4">
      <c r="B2" t="s">
        <v>64</v>
      </c>
    </row>
    <row r="5" spans="1:4" ht="18.75">
      <c r="A5" s="154" t="s">
        <v>65</v>
      </c>
      <c r="B5" s="154"/>
      <c r="C5" s="37"/>
      <c r="D5" s="37"/>
    </row>
    <row r="6" spans="1:4" ht="18.75">
      <c r="A6" s="38"/>
      <c r="B6" s="120"/>
      <c r="C6" s="37"/>
      <c r="D6" s="37"/>
    </row>
    <row r="7" spans="1:4" ht="18.75">
      <c r="A7" s="39" t="s">
        <v>66</v>
      </c>
      <c r="B7" s="40" t="s">
        <v>67</v>
      </c>
    </row>
    <row r="8" spans="1:4" ht="18.75">
      <c r="A8" s="39"/>
      <c r="B8" s="41"/>
    </row>
    <row r="9" spans="1:4" ht="18.75">
      <c r="A9" s="39" t="s">
        <v>68</v>
      </c>
      <c r="B9" s="40" t="s">
        <v>49</v>
      </c>
    </row>
    <row r="10" spans="1:4" ht="18.75">
      <c r="A10" s="39"/>
      <c r="B10" s="41"/>
    </row>
    <row r="11" spans="1:4" ht="18.75">
      <c r="A11" s="39" t="s">
        <v>69</v>
      </c>
      <c r="B11" s="42" t="s">
        <v>70</v>
      </c>
    </row>
    <row r="12" spans="1:4" ht="18.75">
      <c r="A12" s="39"/>
      <c r="B12" s="41"/>
    </row>
    <row r="13" spans="1:4" ht="18.75">
      <c r="A13" s="39" t="s">
        <v>71</v>
      </c>
      <c r="B13" s="42" t="s">
        <v>70</v>
      </c>
    </row>
    <row r="14" spans="1:4" ht="18.75">
      <c r="A14" s="39"/>
      <c r="B14" s="41"/>
    </row>
    <row r="15" spans="1:4" ht="18.75">
      <c r="A15" s="39" t="s">
        <v>72</v>
      </c>
      <c r="B15" s="43" t="s">
        <v>73</v>
      </c>
    </row>
    <row r="16" spans="1:4" ht="18.75">
      <c r="A16" s="39"/>
      <c r="B16" s="44"/>
    </row>
    <row r="17" spans="1:2" ht="18.75">
      <c r="A17" s="39" t="s">
        <v>74</v>
      </c>
      <c r="B17" s="45" t="s">
        <v>75</v>
      </c>
    </row>
    <row r="18" spans="1:2" ht="18.75">
      <c r="A18" s="39" t="s">
        <v>76</v>
      </c>
      <c r="B18" s="43" t="s">
        <v>177</v>
      </c>
    </row>
    <row r="19" spans="1:2" ht="18.75">
      <c r="A19" s="39"/>
      <c r="B19" s="44"/>
    </row>
    <row r="20" spans="1:2" ht="18.75">
      <c r="A20" s="39" t="s">
        <v>77</v>
      </c>
      <c r="B20" s="43" t="s">
        <v>178</v>
      </c>
    </row>
    <row r="21" spans="1:2" ht="18.75">
      <c r="A21" s="39"/>
      <c r="B21" s="44"/>
    </row>
    <row r="22" spans="1:2" ht="18.75">
      <c r="A22" s="39" t="s">
        <v>78</v>
      </c>
      <c r="B22" s="43" t="s">
        <v>79</v>
      </c>
    </row>
    <row r="23" spans="1:2" ht="18.75">
      <c r="A23" s="39"/>
      <c r="B23" s="41"/>
    </row>
    <row r="24" spans="1:2" ht="18.75">
      <c r="A24" s="39" t="s">
        <v>80</v>
      </c>
      <c r="B24" s="43" t="s">
        <v>81</v>
      </c>
    </row>
    <row r="25" spans="1:2" ht="15.75">
      <c r="A25" s="46"/>
    </row>
  </sheetData>
  <mergeCells count="1">
    <mergeCell ref="A5:B5"/>
  </mergeCells>
  <pageMargins left="0.7" right="0.7" top="0.75" bottom="0.75" header="0.3" footer="0.3"/>
  <pageSetup paperSize="9" scale="7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P113"/>
  <sheetViews>
    <sheetView tabSelected="1" view="pageBreakPreview" topLeftCell="A82" zoomScale="55" zoomScaleNormal="85" zoomScaleSheetLayoutView="55" workbookViewId="0">
      <selection activeCell="A105" sqref="A105:F105"/>
    </sheetView>
  </sheetViews>
  <sheetFormatPr defaultRowHeight="15.75" outlineLevelRow="1" outlineLevelCol="1"/>
  <cols>
    <col min="1" max="1" width="13.875" style="47" customWidth="1"/>
    <col min="2" max="2" width="119.875" style="47" customWidth="1"/>
    <col min="3" max="3" width="24" style="47" customWidth="1"/>
    <col min="4" max="4" width="34.125" style="47" customWidth="1" outlineLevel="1"/>
    <col min="5" max="5" width="32.125" style="47" customWidth="1" outlineLevel="1"/>
    <col min="6" max="6" width="47.625" style="58" customWidth="1"/>
    <col min="7" max="7" width="13" style="47" customWidth="1"/>
    <col min="8" max="8" width="13.875" style="47" customWidth="1"/>
    <col min="9" max="9" width="16.125" style="47" customWidth="1"/>
    <col min="10" max="10" width="14.25" style="47" customWidth="1"/>
    <col min="11" max="11" width="9.125" style="47"/>
    <col min="12" max="12" width="10.75" style="47" bestFit="1" customWidth="1"/>
    <col min="13" max="255" width="9.125" style="47"/>
    <col min="256" max="256" width="9.75" style="47" customWidth="1"/>
    <col min="257" max="257" width="44.125" style="47" customWidth="1"/>
    <col min="258" max="258" width="18.125" style="47" customWidth="1"/>
    <col min="259" max="259" width="28.75" style="47" customWidth="1"/>
    <col min="260" max="260" width="30.875" style="47" customWidth="1"/>
    <col min="261" max="261" width="27.375" style="47" customWidth="1"/>
    <col min="262" max="267" width="9.125" style="47"/>
    <col min="268" max="268" width="10.75" style="47" bestFit="1" customWidth="1"/>
    <col min="269" max="511" width="9.125" style="47"/>
    <col min="512" max="512" width="9.75" style="47" customWidth="1"/>
    <col min="513" max="513" width="44.125" style="47" customWidth="1"/>
    <col min="514" max="514" width="18.125" style="47" customWidth="1"/>
    <col min="515" max="515" width="28.75" style="47" customWidth="1"/>
    <col min="516" max="516" width="30.875" style="47" customWidth="1"/>
    <col min="517" max="517" width="27.375" style="47" customWidth="1"/>
    <col min="518" max="523" width="9.125" style="47"/>
    <col min="524" max="524" width="10.75" style="47" bestFit="1" customWidth="1"/>
    <col min="525" max="767" width="9.125" style="47"/>
    <col min="768" max="768" width="9.75" style="47" customWidth="1"/>
    <col min="769" max="769" width="44.125" style="47" customWidth="1"/>
    <col min="770" max="770" width="18.125" style="47" customWidth="1"/>
    <col min="771" max="771" width="28.75" style="47" customWidth="1"/>
    <col min="772" max="772" width="30.875" style="47" customWidth="1"/>
    <col min="773" max="773" width="27.375" style="47" customWidth="1"/>
    <col min="774" max="779" width="9.125" style="47"/>
    <col min="780" max="780" width="10.75" style="47" bestFit="1" customWidth="1"/>
    <col min="781" max="1023" width="9.125" style="47"/>
    <col min="1024" max="1024" width="9.75" style="47" customWidth="1"/>
    <col min="1025" max="1025" width="44.125" style="47" customWidth="1"/>
    <col min="1026" max="1026" width="18.125" style="47" customWidth="1"/>
    <col min="1027" max="1027" width="28.75" style="47" customWidth="1"/>
    <col min="1028" max="1028" width="30.875" style="47" customWidth="1"/>
    <col min="1029" max="1029" width="27.375" style="47" customWidth="1"/>
    <col min="1030" max="1035" width="9.125" style="47"/>
    <col min="1036" max="1036" width="10.75" style="47" bestFit="1" customWidth="1"/>
    <col min="1037" max="1279" width="9.125" style="47"/>
    <col min="1280" max="1280" width="9.75" style="47" customWidth="1"/>
    <col min="1281" max="1281" width="44.125" style="47" customWidth="1"/>
    <col min="1282" max="1282" width="18.125" style="47" customWidth="1"/>
    <col min="1283" max="1283" width="28.75" style="47" customWidth="1"/>
    <col min="1284" max="1284" width="30.875" style="47" customWidth="1"/>
    <col min="1285" max="1285" width="27.375" style="47" customWidth="1"/>
    <col min="1286" max="1291" width="9.125" style="47"/>
    <col min="1292" max="1292" width="10.75" style="47" bestFit="1" customWidth="1"/>
    <col min="1293" max="1535" width="9.125" style="47"/>
    <col min="1536" max="1536" width="9.75" style="47" customWidth="1"/>
    <col min="1537" max="1537" width="44.125" style="47" customWidth="1"/>
    <col min="1538" max="1538" width="18.125" style="47" customWidth="1"/>
    <col min="1539" max="1539" width="28.75" style="47" customWidth="1"/>
    <col min="1540" max="1540" width="30.875" style="47" customWidth="1"/>
    <col min="1541" max="1541" width="27.375" style="47" customWidth="1"/>
    <col min="1542" max="1547" width="9.125" style="47"/>
    <col min="1548" max="1548" width="10.75" style="47" bestFit="1" customWidth="1"/>
    <col min="1549" max="1791" width="9.125" style="47"/>
    <col min="1792" max="1792" width="9.75" style="47" customWidth="1"/>
    <col min="1793" max="1793" width="44.125" style="47" customWidth="1"/>
    <col min="1794" max="1794" width="18.125" style="47" customWidth="1"/>
    <col min="1795" max="1795" width="28.75" style="47" customWidth="1"/>
    <col min="1796" max="1796" width="30.875" style="47" customWidth="1"/>
    <col min="1797" max="1797" width="27.375" style="47" customWidth="1"/>
    <col min="1798" max="1803" width="9.125" style="47"/>
    <col min="1804" max="1804" width="10.75" style="47" bestFit="1" customWidth="1"/>
    <col min="1805" max="2047" width="9.125" style="47"/>
    <col min="2048" max="2048" width="9.75" style="47" customWidth="1"/>
    <col min="2049" max="2049" width="44.125" style="47" customWidth="1"/>
    <col min="2050" max="2050" width="18.125" style="47" customWidth="1"/>
    <col min="2051" max="2051" width="28.75" style="47" customWidth="1"/>
    <col min="2052" max="2052" width="30.875" style="47" customWidth="1"/>
    <col min="2053" max="2053" width="27.375" style="47" customWidth="1"/>
    <col min="2054" max="2059" width="9.125" style="47"/>
    <col min="2060" max="2060" width="10.75" style="47" bestFit="1" customWidth="1"/>
    <col min="2061" max="2303" width="9.125" style="47"/>
    <col min="2304" max="2304" width="9.75" style="47" customWidth="1"/>
    <col min="2305" max="2305" width="44.125" style="47" customWidth="1"/>
    <col min="2306" max="2306" width="18.125" style="47" customWidth="1"/>
    <col min="2307" max="2307" width="28.75" style="47" customWidth="1"/>
    <col min="2308" max="2308" width="30.875" style="47" customWidth="1"/>
    <col min="2309" max="2309" width="27.375" style="47" customWidth="1"/>
    <col min="2310" max="2315" width="9.125" style="47"/>
    <col min="2316" max="2316" width="10.75" style="47" bestFit="1" customWidth="1"/>
    <col min="2317" max="2559" width="9.125" style="47"/>
    <col min="2560" max="2560" width="9.75" style="47" customWidth="1"/>
    <col min="2561" max="2561" width="44.125" style="47" customWidth="1"/>
    <col min="2562" max="2562" width="18.125" style="47" customWidth="1"/>
    <col min="2563" max="2563" width="28.75" style="47" customWidth="1"/>
    <col min="2564" max="2564" width="30.875" style="47" customWidth="1"/>
    <col min="2565" max="2565" width="27.375" style="47" customWidth="1"/>
    <col min="2566" max="2571" width="9.125" style="47"/>
    <col min="2572" max="2572" width="10.75" style="47" bestFit="1" customWidth="1"/>
    <col min="2573" max="2815" width="9.125" style="47"/>
    <col min="2816" max="2816" width="9.75" style="47" customWidth="1"/>
    <col min="2817" max="2817" width="44.125" style="47" customWidth="1"/>
    <col min="2818" max="2818" width="18.125" style="47" customWidth="1"/>
    <col min="2819" max="2819" width="28.75" style="47" customWidth="1"/>
    <col min="2820" max="2820" width="30.875" style="47" customWidth="1"/>
    <col min="2821" max="2821" width="27.375" style="47" customWidth="1"/>
    <col min="2822" max="2827" width="9.125" style="47"/>
    <col min="2828" max="2828" width="10.75" style="47" bestFit="1" customWidth="1"/>
    <col min="2829" max="3071" width="9.125" style="47"/>
    <col min="3072" max="3072" width="9.75" style="47" customWidth="1"/>
    <col min="3073" max="3073" width="44.125" style="47" customWidth="1"/>
    <col min="3074" max="3074" width="18.125" style="47" customWidth="1"/>
    <col min="3075" max="3075" width="28.75" style="47" customWidth="1"/>
    <col min="3076" max="3076" width="30.875" style="47" customWidth="1"/>
    <col min="3077" max="3077" width="27.375" style="47" customWidth="1"/>
    <col min="3078" max="3083" width="9.125" style="47"/>
    <col min="3084" max="3084" width="10.75" style="47" bestFit="1" customWidth="1"/>
    <col min="3085" max="3327" width="9.125" style="47"/>
    <col min="3328" max="3328" width="9.75" style="47" customWidth="1"/>
    <col min="3329" max="3329" width="44.125" style="47" customWidth="1"/>
    <col min="3330" max="3330" width="18.125" style="47" customWidth="1"/>
    <col min="3331" max="3331" width="28.75" style="47" customWidth="1"/>
    <col min="3332" max="3332" width="30.875" style="47" customWidth="1"/>
    <col min="3333" max="3333" width="27.375" style="47" customWidth="1"/>
    <col min="3334" max="3339" width="9.125" style="47"/>
    <col min="3340" max="3340" width="10.75" style="47" bestFit="1" customWidth="1"/>
    <col min="3341" max="3583" width="9.125" style="47"/>
    <col min="3584" max="3584" width="9.75" style="47" customWidth="1"/>
    <col min="3585" max="3585" width="44.125" style="47" customWidth="1"/>
    <col min="3586" max="3586" width="18.125" style="47" customWidth="1"/>
    <col min="3587" max="3587" width="28.75" style="47" customWidth="1"/>
    <col min="3588" max="3588" width="30.875" style="47" customWidth="1"/>
    <col min="3589" max="3589" width="27.375" style="47" customWidth="1"/>
    <col min="3590" max="3595" width="9.125" style="47"/>
    <col min="3596" max="3596" width="10.75" style="47" bestFit="1" customWidth="1"/>
    <col min="3597" max="3839" width="9.125" style="47"/>
    <col min="3840" max="3840" width="9.75" style="47" customWidth="1"/>
    <col min="3841" max="3841" width="44.125" style="47" customWidth="1"/>
    <col min="3842" max="3842" width="18.125" style="47" customWidth="1"/>
    <col min="3843" max="3843" width="28.75" style="47" customWidth="1"/>
    <col min="3844" max="3844" width="30.875" style="47" customWidth="1"/>
    <col min="3845" max="3845" width="27.375" style="47" customWidth="1"/>
    <col min="3846" max="3851" width="9.125" style="47"/>
    <col min="3852" max="3852" width="10.75" style="47" bestFit="1" customWidth="1"/>
    <col min="3853" max="4095" width="9.125" style="47"/>
    <col min="4096" max="4096" width="9.75" style="47" customWidth="1"/>
    <col min="4097" max="4097" width="44.125" style="47" customWidth="1"/>
    <col min="4098" max="4098" width="18.125" style="47" customWidth="1"/>
    <col min="4099" max="4099" width="28.75" style="47" customWidth="1"/>
    <col min="4100" max="4100" width="30.875" style="47" customWidth="1"/>
    <col min="4101" max="4101" width="27.375" style="47" customWidth="1"/>
    <col min="4102" max="4107" width="9.125" style="47"/>
    <col min="4108" max="4108" width="10.75" style="47" bestFit="1" customWidth="1"/>
    <col min="4109" max="4351" width="9.125" style="47"/>
    <col min="4352" max="4352" width="9.75" style="47" customWidth="1"/>
    <col min="4353" max="4353" width="44.125" style="47" customWidth="1"/>
    <col min="4354" max="4354" width="18.125" style="47" customWidth="1"/>
    <col min="4355" max="4355" width="28.75" style="47" customWidth="1"/>
    <col min="4356" max="4356" width="30.875" style="47" customWidth="1"/>
    <col min="4357" max="4357" width="27.375" style="47" customWidth="1"/>
    <col min="4358" max="4363" width="9.125" style="47"/>
    <col min="4364" max="4364" width="10.75" style="47" bestFit="1" customWidth="1"/>
    <col min="4365" max="4607" width="9.125" style="47"/>
    <col min="4608" max="4608" width="9.75" style="47" customWidth="1"/>
    <col min="4609" max="4609" width="44.125" style="47" customWidth="1"/>
    <col min="4610" max="4610" width="18.125" style="47" customWidth="1"/>
    <col min="4611" max="4611" width="28.75" style="47" customWidth="1"/>
    <col min="4612" max="4612" width="30.875" style="47" customWidth="1"/>
    <col min="4613" max="4613" width="27.375" style="47" customWidth="1"/>
    <col min="4614" max="4619" width="9.125" style="47"/>
    <col min="4620" max="4620" width="10.75" style="47" bestFit="1" customWidth="1"/>
    <col min="4621" max="4863" width="9.125" style="47"/>
    <col min="4864" max="4864" width="9.75" style="47" customWidth="1"/>
    <col min="4865" max="4865" width="44.125" style="47" customWidth="1"/>
    <col min="4866" max="4866" width="18.125" style="47" customWidth="1"/>
    <col min="4867" max="4867" width="28.75" style="47" customWidth="1"/>
    <col min="4868" max="4868" width="30.875" style="47" customWidth="1"/>
    <col min="4869" max="4869" width="27.375" style="47" customWidth="1"/>
    <col min="4870" max="4875" width="9.125" style="47"/>
    <col min="4876" max="4876" width="10.75" style="47" bestFit="1" customWidth="1"/>
    <col min="4877" max="5119" width="9.125" style="47"/>
    <col min="5120" max="5120" width="9.75" style="47" customWidth="1"/>
    <col min="5121" max="5121" width="44.125" style="47" customWidth="1"/>
    <col min="5122" max="5122" width="18.125" style="47" customWidth="1"/>
    <col min="5123" max="5123" width="28.75" style="47" customWidth="1"/>
    <col min="5124" max="5124" width="30.875" style="47" customWidth="1"/>
    <col min="5125" max="5125" width="27.375" style="47" customWidth="1"/>
    <col min="5126" max="5131" width="9.125" style="47"/>
    <col min="5132" max="5132" width="10.75" style="47" bestFit="1" customWidth="1"/>
    <col min="5133" max="5375" width="9.125" style="47"/>
    <col min="5376" max="5376" width="9.75" style="47" customWidth="1"/>
    <col min="5377" max="5377" width="44.125" style="47" customWidth="1"/>
    <col min="5378" max="5378" width="18.125" style="47" customWidth="1"/>
    <col min="5379" max="5379" width="28.75" style="47" customWidth="1"/>
    <col min="5380" max="5380" width="30.875" style="47" customWidth="1"/>
    <col min="5381" max="5381" width="27.375" style="47" customWidth="1"/>
    <col min="5382" max="5387" width="9.125" style="47"/>
    <col min="5388" max="5388" width="10.75" style="47" bestFit="1" customWidth="1"/>
    <col min="5389" max="5631" width="9.125" style="47"/>
    <col min="5632" max="5632" width="9.75" style="47" customWidth="1"/>
    <col min="5633" max="5633" width="44.125" style="47" customWidth="1"/>
    <col min="5634" max="5634" width="18.125" style="47" customWidth="1"/>
    <col min="5635" max="5635" width="28.75" style="47" customWidth="1"/>
    <col min="5636" max="5636" width="30.875" style="47" customWidth="1"/>
    <col min="5637" max="5637" width="27.375" style="47" customWidth="1"/>
    <col min="5638" max="5643" width="9.125" style="47"/>
    <col min="5644" max="5644" width="10.75" style="47" bestFit="1" customWidth="1"/>
    <col min="5645" max="5887" width="9.125" style="47"/>
    <col min="5888" max="5888" width="9.75" style="47" customWidth="1"/>
    <col min="5889" max="5889" width="44.125" style="47" customWidth="1"/>
    <col min="5890" max="5890" width="18.125" style="47" customWidth="1"/>
    <col min="5891" max="5891" width="28.75" style="47" customWidth="1"/>
    <col min="5892" max="5892" width="30.875" style="47" customWidth="1"/>
    <col min="5893" max="5893" width="27.375" style="47" customWidth="1"/>
    <col min="5894" max="5899" width="9.125" style="47"/>
    <col min="5900" max="5900" width="10.75" style="47" bestFit="1" customWidth="1"/>
    <col min="5901" max="6143" width="9.125" style="47"/>
    <col min="6144" max="6144" width="9.75" style="47" customWidth="1"/>
    <col min="6145" max="6145" width="44.125" style="47" customWidth="1"/>
    <col min="6146" max="6146" width="18.125" style="47" customWidth="1"/>
    <col min="6147" max="6147" width="28.75" style="47" customWidth="1"/>
    <col min="6148" max="6148" width="30.875" style="47" customWidth="1"/>
    <col min="6149" max="6149" width="27.375" style="47" customWidth="1"/>
    <col min="6150" max="6155" width="9.125" style="47"/>
    <col min="6156" max="6156" width="10.75" style="47" bestFit="1" customWidth="1"/>
    <col min="6157" max="6399" width="9.125" style="47"/>
    <col min="6400" max="6400" width="9.75" style="47" customWidth="1"/>
    <col min="6401" max="6401" width="44.125" style="47" customWidth="1"/>
    <col min="6402" max="6402" width="18.125" style="47" customWidth="1"/>
    <col min="6403" max="6403" width="28.75" style="47" customWidth="1"/>
    <col min="6404" max="6404" width="30.875" style="47" customWidth="1"/>
    <col min="6405" max="6405" width="27.375" style="47" customWidth="1"/>
    <col min="6406" max="6411" width="9.125" style="47"/>
    <col min="6412" max="6412" width="10.75" style="47" bestFit="1" customWidth="1"/>
    <col min="6413" max="6655" width="9.125" style="47"/>
    <col min="6656" max="6656" width="9.75" style="47" customWidth="1"/>
    <col min="6657" max="6657" width="44.125" style="47" customWidth="1"/>
    <col min="6658" max="6658" width="18.125" style="47" customWidth="1"/>
    <col min="6659" max="6659" width="28.75" style="47" customWidth="1"/>
    <col min="6660" max="6660" width="30.875" style="47" customWidth="1"/>
    <col min="6661" max="6661" width="27.375" style="47" customWidth="1"/>
    <col min="6662" max="6667" width="9.125" style="47"/>
    <col min="6668" max="6668" width="10.75" style="47" bestFit="1" customWidth="1"/>
    <col min="6669" max="6911" width="9.125" style="47"/>
    <col min="6912" max="6912" width="9.75" style="47" customWidth="1"/>
    <col min="6913" max="6913" width="44.125" style="47" customWidth="1"/>
    <col min="6914" max="6914" width="18.125" style="47" customWidth="1"/>
    <col min="6915" max="6915" width="28.75" style="47" customWidth="1"/>
    <col min="6916" max="6916" width="30.875" style="47" customWidth="1"/>
    <col min="6917" max="6917" width="27.375" style="47" customWidth="1"/>
    <col min="6918" max="6923" width="9.125" style="47"/>
    <col min="6924" max="6924" width="10.75" style="47" bestFit="1" customWidth="1"/>
    <col min="6925" max="7167" width="9.125" style="47"/>
    <col min="7168" max="7168" width="9.75" style="47" customWidth="1"/>
    <col min="7169" max="7169" width="44.125" style="47" customWidth="1"/>
    <col min="7170" max="7170" width="18.125" style="47" customWidth="1"/>
    <col min="7171" max="7171" width="28.75" style="47" customWidth="1"/>
    <col min="7172" max="7172" width="30.875" style="47" customWidth="1"/>
    <col min="7173" max="7173" width="27.375" style="47" customWidth="1"/>
    <col min="7174" max="7179" width="9.125" style="47"/>
    <col min="7180" max="7180" width="10.75" style="47" bestFit="1" customWidth="1"/>
    <col min="7181" max="7423" width="9.125" style="47"/>
    <col min="7424" max="7424" width="9.75" style="47" customWidth="1"/>
    <col min="7425" max="7425" width="44.125" style="47" customWidth="1"/>
    <col min="7426" max="7426" width="18.125" style="47" customWidth="1"/>
    <col min="7427" max="7427" width="28.75" style="47" customWidth="1"/>
    <col min="7428" max="7428" width="30.875" style="47" customWidth="1"/>
    <col min="7429" max="7429" width="27.375" style="47" customWidth="1"/>
    <col min="7430" max="7435" width="9.125" style="47"/>
    <col min="7436" max="7436" width="10.75" style="47" bestFit="1" customWidth="1"/>
    <col min="7437" max="7679" width="9.125" style="47"/>
    <col min="7680" max="7680" width="9.75" style="47" customWidth="1"/>
    <col min="7681" max="7681" width="44.125" style="47" customWidth="1"/>
    <col min="7682" max="7682" width="18.125" style="47" customWidth="1"/>
    <col min="7683" max="7683" width="28.75" style="47" customWidth="1"/>
    <col min="7684" max="7684" width="30.875" style="47" customWidth="1"/>
    <col min="7685" max="7685" width="27.375" style="47" customWidth="1"/>
    <col min="7686" max="7691" width="9.125" style="47"/>
    <col min="7692" max="7692" width="10.75" style="47" bestFit="1" customWidth="1"/>
    <col min="7693" max="7935" width="9.125" style="47"/>
    <col min="7936" max="7936" width="9.75" style="47" customWidth="1"/>
    <col min="7937" max="7937" width="44.125" style="47" customWidth="1"/>
    <col min="7938" max="7938" width="18.125" style="47" customWidth="1"/>
    <col min="7939" max="7939" width="28.75" style="47" customWidth="1"/>
    <col min="7940" max="7940" width="30.875" style="47" customWidth="1"/>
    <col min="7941" max="7941" width="27.375" style="47" customWidth="1"/>
    <col min="7942" max="7947" width="9.125" style="47"/>
    <col min="7948" max="7948" width="10.75" style="47" bestFit="1" customWidth="1"/>
    <col min="7949" max="8191" width="9.125" style="47"/>
    <col min="8192" max="8192" width="9.75" style="47" customWidth="1"/>
    <col min="8193" max="8193" width="44.125" style="47" customWidth="1"/>
    <col min="8194" max="8194" width="18.125" style="47" customWidth="1"/>
    <col min="8195" max="8195" width="28.75" style="47" customWidth="1"/>
    <col min="8196" max="8196" width="30.875" style="47" customWidth="1"/>
    <col min="8197" max="8197" width="27.375" style="47" customWidth="1"/>
    <col min="8198" max="8203" width="9.125" style="47"/>
    <col min="8204" max="8204" width="10.75" style="47" bestFit="1" customWidth="1"/>
    <col min="8205" max="8447" width="9.125" style="47"/>
    <col min="8448" max="8448" width="9.75" style="47" customWidth="1"/>
    <col min="8449" max="8449" width="44.125" style="47" customWidth="1"/>
    <col min="8450" max="8450" width="18.125" style="47" customWidth="1"/>
    <col min="8451" max="8451" width="28.75" style="47" customWidth="1"/>
    <col min="8452" max="8452" width="30.875" style="47" customWidth="1"/>
    <col min="8453" max="8453" width="27.375" style="47" customWidth="1"/>
    <col min="8454" max="8459" width="9.125" style="47"/>
    <col min="8460" max="8460" width="10.75" style="47" bestFit="1" customWidth="1"/>
    <col min="8461" max="8703" width="9.125" style="47"/>
    <col min="8704" max="8704" width="9.75" style="47" customWidth="1"/>
    <col min="8705" max="8705" width="44.125" style="47" customWidth="1"/>
    <col min="8706" max="8706" width="18.125" style="47" customWidth="1"/>
    <col min="8707" max="8707" width="28.75" style="47" customWidth="1"/>
    <col min="8708" max="8708" width="30.875" style="47" customWidth="1"/>
    <col min="8709" max="8709" width="27.375" style="47" customWidth="1"/>
    <col min="8710" max="8715" width="9.125" style="47"/>
    <col min="8716" max="8716" width="10.75" style="47" bestFit="1" customWidth="1"/>
    <col min="8717" max="8959" width="9.125" style="47"/>
    <col min="8960" max="8960" width="9.75" style="47" customWidth="1"/>
    <col min="8961" max="8961" width="44.125" style="47" customWidth="1"/>
    <col min="8962" max="8962" width="18.125" style="47" customWidth="1"/>
    <col min="8963" max="8963" width="28.75" style="47" customWidth="1"/>
    <col min="8964" max="8964" width="30.875" style="47" customWidth="1"/>
    <col min="8965" max="8965" width="27.375" style="47" customWidth="1"/>
    <col min="8966" max="8971" width="9.125" style="47"/>
    <col min="8972" max="8972" width="10.75" style="47" bestFit="1" customWidth="1"/>
    <col min="8973" max="9215" width="9.125" style="47"/>
    <col min="9216" max="9216" width="9.75" style="47" customWidth="1"/>
    <col min="9217" max="9217" width="44.125" style="47" customWidth="1"/>
    <col min="9218" max="9218" width="18.125" style="47" customWidth="1"/>
    <col min="9219" max="9219" width="28.75" style="47" customWidth="1"/>
    <col min="9220" max="9220" width="30.875" style="47" customWidth="1"/>
    <col min="9221" max="9221" width="27.375" style="47" customWidth="1"/>
    <col min="9222" max="9227" width="9.125" style="47"/>
    <col min="9228" max="9228" width="10.75" style="47" bestFit="1" customWidth="1"/>
    <col min="9229" max="9471" width="9.125" style="47"/>
    <col min="9472" max="9472" width="9.75" style="47" customWidth="1"/>
    <col min="9473" max="9473" width="44.125" style="47" customWidth="1"/>
    <col min="9474" max="9474" width="18.125" style="47" customWidth="1"/>
    <col min="9475" max="9475" width="28.75" style="47" customWidth="1"/>
    <col min="9476" max="9476" width="30.875" style="47" customWidth="1"/>
    <col min="9477" max="9477" width="27.375" style="47" customWidth="1"/>
    <col min="9478" max="9483" width="9.125" style="47"/>
    <col min="9484" max="9484" width="10.75" style="47" bestFit="1" customWidth="1"/>
    <col min="9485" max="9727" width="9.125" style="47"/>
    <col min="9728" max="9728" width="9.75" style="47" customWidth="1"/>
    <col min="9729" max="9729" width="44.125" style="47" customWidth="1"/>
    <col min="9730" max="9730" width="18.125" style="47" customWidth="1"/>
    <col min="9731" max="9731" width="28.75" style="47" customWidth="1"/>
    <col min="9732" max="9732" width="30.875" style="47" customWidth="1"/>
    <col min="9733" max="9733" width="27.375" style="47" customWidth="1"/>
    <col min="9734" max="9739" width="9.125" style="47"/>
    <col min="9740" max="9740" width="10.75" style="47" bestFit="1" customWidth="1"/>
    <col min="9741" max="9983" width="9.125" style="47"/>
    <col min="9984" max="9984" width="9.75" style="47" customWidth="1"/>
    <col min="9985" max="9985" width="44.125" style="47" customWidth="1"/>
    <col min="9986" max="9986" width="18.125" style="47" customWidth="1"/>
    <col min="9987" max="9987" width="28.75" style="47" customWidth="1"/>
    <col min="9988" max="9988" width="30.875" style="47" customWidth="1"/>
    <col min="9989" max="9989" width="27.375" style="47" customWidth="1"/>
    <col min="9990" max="9995" width="9.125" style="47"/>
    <col min="9996" max="9996" width="10.75" style="47" bestFit="1" customWidth="1"/>
    <col min="9997" max="10239" width="9.125" style="47"/>
    <col min="10240" max="10240" width="9.75" style="47" customWidth="1"/>
    <col min="10241" max="10241" width="44.125" style="47" customWidth="1"/>
    <col min="10242" max="10242" width="18.125" style="47" customWidth="1"/>
    <col min="10243" max="10243" width="28.75" style="47" customWidth="1"/>
    <col min="10244" max="10244" width="30.875" style="47" customWidth="1"/>
    <col min="10245" max="10245" width="27.375" style="47" customWidth="1"/>
    <col min="10246" max="10251" width="9.125" style="47"/>
    <col min="10252" max="10252" width="10.75" style="47" bestFit="1" customWidth="1"/>
    <col min="10253" max="10495" width="9.125" style="47"/>
    <col min="10496" max="10496" width="9.75" style="47" customWidth="1"/>
    <col min="10497" max="10497" width="44.125" style="47" customWidth="1"/>
    <col min="10498" max="10498" width="18.125" style="47" customWidth="1"/>
    <col min="10499" max="10499" width="28.75" style="47" customWidth="1"/>
    <col min="10500" max="10500" width="30.875" style="47" customWidth="1"/>
    <col min="10501" max="10501" width="27.375" style="47" customWidth="1"/>
    <col min="10502" max="10507" width="9.125" style="47"/>
    <col min="10508" max="10508" width="10.75" style="47" bestFit="1" customWidth="1"/>
    <col min="10509" max="10751" width="9.125" style="47"/>
    <col min="10752" max="10752" width="9.75" style="47" customWidth="1"/>
    <col min="10753" max="10753" width="44.125" style="47" customWidth="1"/>
    <col min="10754" max="10754" width="18.125" style="47" customWidth="1"/>
    <col min="10755" max="10755" width="28.75" style="47" customWidth="1"/>
    <col min="10756" max="10756" width="30.875" style="47" customWidth="1"/>
    <col min="10757" max="10757" width="27.375" style="47" customWidth="1"/>
    <col min="10758" max="10763" width="9.125" style="47"/>
    <col min="10764" max="10764" width="10.75" style="47" bestFit="1" customWidth="1"/>
    <col min="10765" max="11007" width="9.125" style="47"/>
    <col min="11008" max="11008" width="9.75" style="47" customWidth="1"/>
    <col min="11009" max="11009" width="44.125" style="47" customWidth="1"/>
    <col min="11010" max="11010" width="18.125" style="47" customWidth="1"/>
    <col min="11011" max="11011" width="28.75" style="47" customWidth="1"/>
    <col min="11012" max="11012" width="30.875" style="47" customWidth="1"/>
    <col min="11013" max="11013" width="27.375" style="47" customWidth="1"/>
    <col min="11014" max="11019" width="9.125" style="47"/>
    <col min="11020" max="11020" width="10.75" style="47" bestFit="1" customWidth="1"/>
    <col min="11021" max="11263" width="9.125" style="47"/>
    <col min="11264" max="11264" width="9.75" style="47" customWidth="1"/>
    <col min="11265" max="11265" width="44.125" style="47" customWidth="1"/>
    <col min="11266" max="11266" width="18.125" style="47" customWidth="1"/>
    <col min="11267" max="11267" width="28.75" style="47" customWidth="1"/>
    <col min="11268" max="11268" width="30.875" style="47" customWidth="1"/>
    <col min="11269" max="11269" width="27.375" style="47" customWidth="1"/>
    <col min="11270" max="11275" width="9.125" style="47"/>
    <col min="11276" max="11276" width="10.75" style="47" bestFit="1" customWidth="1"/>
    <col min="11277" max="11519" width="9.125" style="47"/>
    <col min="11520" max="11520" width="9.75" style="47" customWidth="1"/>
    <col min="11521" max="11521" width="44.125" style="47" customWidth="1"/>
    <col min="11522" max="11522" width="18.125" style="47" customWidth="1"/>
    <col min="11523" max="11523" width="28.75" style="47" customWidth="1"/>
    <col min="11524" max="11524" width="30.875" style="47" customWidth="1"/>
    <col min="11525" max="11525" width="27.375" style="47" customWidth="1"/>
    <col min="11526" max="11531" width="9.125" style="47"/>
    <col min="11532" max="11532" width="10.75" style="47" bestFit="1" customWidth="1"/>
    <col min="11533" max="11775" width="9.125" style="47"/>
    <col min="11776" max="11776" width="9.75" style="47" customWidth="1"/>
    <col min="11777" max="11777" width="44.125" style="47" customWidth="1"/>
    <col min="11778" max="11778" width="18.125" style="47" customWidth="1"/>
    <col min="11779" max="11779" width="28.75" style="47" customWidth="1"/>
    <col min="11780" max="11780" width="30.875" style="47" customWidth="1"/>
    <col min="11781" max="11781" width="27.375" style="47" customWidth="1"/>
    <col min="11782" max="11787" width="9.125" style="47"/>
    <col min="11788" max="11788" width="10.75" style="47" bestFit="1" customWidth="1"/>
    <col min="11789" max="12031" width="9.125" style="47"/>
    <col min="12032" max="12032" width="9.75" style="47" customWidth="1"/>
    <col min="12033" max="12033" width="44.125" style="47" customWidth="1"/>
    <col min="12034" max="12034" width="18.125" style="47" customWidth="1"/>
    <col min="12035" max="12035" width="28.75" style="47" customWidth="1"/>
    <col min="12036" max="12036" width="30.875" style="47" customWidth="1"/>
    <col min="12037" max="12037" width="27.375" style="47" customWidth="1"/>
    <col min="12038" max="12043" width="9.125" style="47"/>
    <col min="12044" max="12044" width="10.75" style="47" bestFit="1" customWidth="1"/>
    <col min="12045" max="12287" width="9.125" style="47"/>
    <col min="12288" max="12288" width="9.75" style="47" customWidth="1"/>
    <col min="12289" max="12289" width="44.125" style="47" customWidth="1"/>
    <col min="12290" max="12290" width="18.125" style="47" customWidth="1"/>
    <col min="12291" max="12291" width="28.75" style="47" customWidth="1"/>
    <col min="12292" max="12292" width="30.875" style="47" customWidth="1"/>
    <col min="12293" max="12293" width="27.375" style="47" customWidth="1"/>
    <col min="12294" max="12299" width="9.125" style="47"/>
    <col min="12300" max="12300" width="10.75" style="47" bestFit="1" customWidth="1"/>
    <col min="12301" max="12543" width="9.125" style="47"/>
    <col min="12544" max="12544" width="9.75" style="47" customWidth="1"/>
    <col min="12545" max="12545" width="44.125" style="47" customWidth="1"/>
    <col min="12546" max="12546" width="18.125" style="47" customWidth="1"/>
    <col min="12547" max="12547" width="28.75" style="47" customWidth="1"/>
    <col min="12548" max="12548" width="30.875" style="47" customWidth="1"/>
    <col min="12549" max="12549" width="27.375" style="47" customWidth="1"/>
    <col min="12550" max="12555" width="9.125" style="47"/>
    <col min="12556" max="12556" width="10.75" style="47" bestFit="1" customWidth="1"/>
    <col min="12557" max="12799" width="9.125" style="47"/>
    <col min="12800" max="12800" width="9.75" style="47" customWidth="1"/>
    <col min="12801" max="12801" width="44.125" style="47" customWidth="1"/>
    <col min="12802" max="12802" width="18.125" style="47" customWidth="1"/>
    <col min="12803" max="12803" width="28.75" style="47" customWidth="1"/>
    <col min="12804" max="12804" width="30.875" style="47" customWidth="1"/>
    <col min="12805" max="12805" width="27.375" style="47" customWidth="1"/>
    <col min="12806" max="12811" width="9.125" style="47"/>
    <col min="12812" max="12812" width="10.75" style="47" bestFit="1" customWidth="1"/>
    <col min="12813" max="13055" width="9.125" style="47"/>
    <col min="13056" max="13056" width="9.75" style="47" customWidth="1"/>
    <col min="13057" max="13057" width="44.125" style="47" customWidth="1"/>
    <col min="13058" max="13058" width="18.125" style="47" customWidth="1"/>
    <col min="13059" max="13059" width="28.75" style="47" customWidth="1"/>
    <col min="13060" max="13060" width="30.875" style="47" customWidth="1"/>
    <col min="13061" max="13061" width="27.375" style="47" customWidth="1"/>
    <col min="13062" max="13067" width="9.125" style="47"/>
    <col min="13068" max="13068" width="10.75" style="47" bestFit="1" customWidth="1"/>
    <col min="13069" max="13311" width="9.125" style="47"/>
    <col min="13312" max="13312" width="9.75" style="47" customWidth="1"/>
    <col min="13313" max="13313" width="44.125" style="47" customWidth="1"/>
    <col min="13314" max="13314" width="18.125" style="47" customWidth="1"/>
    <col min="13315" max="13315" width="28.75" style="47" customWidth="1"/>
    <col min="13316" max="13316" width="30.875" style="47" customWidth="1"/>
    <col min="13317" max="13317" width="27.375" style="47" customWidth="1"/>
    <col min="13318" max="13323" width="9.125" style="47"/>
    <col min="13324" max="13324" width="10.75" style="47" bestFit="1" customWidth="1"/>
    <col min="13325" max="13567" width="9.125" style="47"/>
    <col min="13568" max="13568" width="9.75" style="47" customWidth="1"/>
    <col min="13569" max="13569" width="44.125" style="47" customWidth="1"/>
    <col min="13570" max="13570" width="18.125" style="47" customWidth="1"/>
    <col min="13571" max="13571" width="28.75" style="47" customWidth="1"/>
    <col min="13572" max="13572" width="30.875" style="47" customWidth="1"/>
    <col min="13573" max="13573" width="27.375" style="47" customWidth="1"/>
    <col min="13574" max="13579" width="9.125" style="47"/>
    <col min="13580" max="13580" width="10.75" style="47" bestFit="1" customWidth="1"/>
    <col min="13581" max="13823" width="9.125" style="47"/>
    <col min="13824" max="13824" width="9.75" style="47" customWidth="1"/>
    <col min="13825" max="13825" width="44.125" style="47" customWidth="1"/>
    <col min="13826" max="13826" width="18.125" style="47" customWidth="1"/>
    <col min="13827" max="13827" width="28.75" style="47" customWidth="1"/>
    <col min="13828" max="13828" width="30.875" style="47" customWidth="1"/>
    <col min="13829" max="13829" width="27.375" style="47" customWidth="1"/>
    <col min="13830" max="13835" width="9.125" style="47"/>
    <col min="13836" max="13836" width="10.75" style="47" bestFit="1" customWidth="1"/>
    <col min="13837" max="14079" width="9.125" style="47"/>
    <col min="14080" max="14080" width="9.75" style="47" customWidth="1"/>
    <col min="14081" max="14081" width="44.125" style="47" customWidth="1"/>
    <col min="14082" max="14082" width="18.125" style="47" customWidth="1"/>
    <col min="14083" max="14083" width="28.75" style="47" customWidth="1"/>
    <col min="14084" max="14084" width="30.875" style="47" customWidth="1"/>
    <col min="14085" max="14085" width="27.375" style="47" customWidth="1"/>
    <col min="14086" max="14091" width="9.125" style="47"/>
    <col min="14092" max="14092" width="10.75" style="47" bestFit="1" customWidth="1"/>
    <col min="14093" max="14335" width="9.125" style="47"/>
    <col min="14336" max="14336" width="9.75" style="47" customWidth="1"/>
    <col min="14337" max="14337" width="44.125" style="47" customWidth="1"/>
    <col min="14338" max="14338" width="18.125" style="47" customWidth="1"/>
    <col min="14339" max="14339" width="28.75" style="47" customWidth="1"/>
    <col min="14340" max="14340" width="30.875" style="47" customWidth="1"/>
    <col min="14341" max="14341" width="27.375" style="47" customWidth="1"/>
    <col min="14342" max="14347" width="9.125" style="47"/>
    <col min="14348" max="14348" width="10.75" style="47" bestFit="1" customWidth="1"/>
    <col min="14349" max="14591" width="9.125" style="47"/>
    <col min="14592" max="14592" width="9.75" style="47" customWidth="1"/>
    <col min="14593" max="14593" width="44.125" style="47" customWidth="1"/>
    <col min="14594" max="14594" width="18.125" style="47" customWidth="1"/>
    <col min="14595" max="14595" width="28.75" style="47" customWidth="1"/>
    <col min="14596" max="14596" width="30.875" style="47" customWidth="1"/>
    <col min="14597" max="14597" width="27.375" style="47" customWidth="1"/>
    <col min="14598" max="14603" width="9.125" style="47"/>
    <col min="14604" max="14604" width="10.75" style="47" bestFit="1" customWidth="1"/>
    <col min="14605" max="14847" width="9.125" style="47"/>
    <col min="14848" max="14848" width="9.75" style="47" customWidth="1"/>
    <col min="14849" max="14849" width="44.125" style="47" customWidth="1"/>
    <col min="14850" max="14850" width="18.125" style="47" customWidth="1"/>
    <col min="14851" max="14851" width="28.75" style="47" customWidth="1"/>
    <col min="14852" max="14852" width="30.875" style="47" customWidth="1"/>
    <col min="14853" max="14853" width="27.375" style="47" customWidth="1"/>
    <col min="14854" max="14859" width="9.125" style="47"/>
    <col min="14860" max="14860" width="10.75" style="47" bestFit="1" customWidth="1"/>
    <col min="14861" max="15103" width="9.125" style="47"/>
    <col min="15104" max="15104" width="9.75" style="47" customWidth="1"/>
    <col min="15105" max="15105" width="44.125" style="47" customWidth="1"/>
    <col min="15106" max="15106" width="18.125" style="47" customWidth="1"/>
    <col min="15107" max="15107" width="28.75" style="47" customWidth="1"/>
    <col min="15108" max="15108" width="30.875" style="47" customWidth="1"/>
    <col min="15109" max="15109" width="27.375" style="47" customWidth="1"/>
    <col min="15110" max="15115" width="9.125" style="47"/>
    <col min="15116" max="15116" width="10.75" style="47" bestFit="1" customWidth="1"/>
    <col min="15117" max="15359" width="9.125" style="47"/>
    <col min="15360" max="15360" width="9.75" style="47" customWidth="1"/>
    <col min="15361" max="15361" width="44.125" style="47" customWidth="1"/>
    <col min="15362" max="15362" width="18.125" style="47" customWidth="1"/>
    <col min="15363" max="15363" width="28.75" style="47" customWidth="1"/>
    <col min="15364" max="15364" width="30.875" style="47" customWidth="1"/>
    <col min="15365" max="15365" width="27.375" style="47" customWidth="1"/>
    <col min="15366" max="15371" width="9.125" style="47"/>
    <col min="15372" max="15372" width="10.75" style="47" bestFit="1" customWidth="1"/>
    <col min="15373" max="15615" width="9.125" style="47"/>
    <col min="15616" max="15616" width="9.75" style="47" customWidth="1"/>
    <col min="15617" max="15617" width="44.125" style="47" customWidth="1"/>
    <col min="15618" max="15618" width="18.125" style="47" customWidth="1"/>
    <col min="15619" max="15619" width="28.75" style="47" customWidth="1"/>
    <col min="15620" max="15620" width="30.875" style="47" customWidth="1"/>
    <col min="15621" max="15621" width="27.375" style="47" customWidth="1"/>
    <col min="15622" max="15627" width="9.125" style="47"/>
    <col min="15628" max="15628" width="10.75" style="47" bestFit="1" customWidth="1"/>
    <col min="15629" max="15871" width="9.125" style="47"/>
    <col min="15872" max="15872" width="9.75" style="47" customWidth="1"/>
    <col min="15873" max="15873" width="44.125" style="47" customWidth="1"/>
    <col min="15874" max="15874" width="18.125" style="47" customWidth="1"/>
    <col min="15875" max="15875" width="28.75" style="47" customWidth="1"/>
    <col min="15876" max="15876" width="30.875" style="47" customWidth="1"/>
    <col min="15877" max="15877" width="27.375" style="47" customWidth="1"/>
    <col min="15878" max="15883" width="9.125" style="47"/>
    <col min="15884" max="15884" width="10.75" style="47" bestFit="1" customWidth="1"/>
    <col min="15885" max="16127" width="9.125" style="47"/>
    <col min="16128" max="16128" width="9.75" style="47" customWidth="1"/>
    <col min="16129" max="16129" width="44.125" style="47" customWidth="1"/>
    <col min="16130" max="16130" width="18.125" style="47" customWidth="1"/>
    <col min="16131" max="16131" width="28.75" style="47" customWidth="1"/>
    <col min="16132" max="16132" width="30.875" style="47" customWidth="1"/>
    <col min="16133" max="16133" width="27.375" style="47" customWidth="1"/>
    <col min="16134" max="16139" width="9.125" style="47"/>
    <col min="16140" max="16140" width="10.75" style="47" bestFit="1" customWidth="1"/>
    <col min="16141" max="16384" width="9.125" style="47"/>
  </cols>
  <sheetData>
    <row r="1" spans="1:14" ht="66.75" customHeight="1">
      <c r="A1" s="73"/>
      <c r="B1" s="73"/>
      <c r="C1" s="73"/>
      <c r="D1" s="73"/>
      <c r="E1" s="156" t="s">
        <v>82</v>
      </c>
      <c r="F1" s="156"/>
    </row>
    <row r="2" spans="1:14" ht="20.25">
      <c r="A2" s="73"/>
      <c r="B2" s="73"/>
      <c r="C2" s="73"/>
      <c r="D2" s="73"/>
      <c r="E2" s="73"/>
      <c r="F2" s="91"/>
    </row>
    <row r="3" spans="1:14" ht="20.25">
      <c r="A3" s="73"/>
      <c r="B3" s="73"/>
      <c r="C3" s="73"/>
      <c r="D3" s="73"/>
      <c r="E3" s="73"/>
      <c r="F3" s="91"/>
    </row>
    <row r="4" spans="1:14" ht="25.5" customHeight="1">
      <c r="A4" s="157" t="s">
        <v>83</v>
      </c>
      <c r="B4" s="158"/>
      <c r="C4" s="158"/>
      <c r="D4" s="158"/>
      <c r="E4" s="158"/>
      <c r="F4" s="158"/>
    </row>
    <row r="5" spans="1:14" ht="20.25">
      <c r="A5" s="73"/>
      <c r="B5" s="73"/>
      <c r="C5" s="73"/>
      <c r="D5" s="74"/>
      <c r="E5" s="74"/>
      <c r="F5" s="74"/>
    </row>
    <row r="6" spans="1:14" s="48" customFormat="1" ht="74.25" customHeight="1">
      <c r="A6" s="75" t="s">
        <v>84</v>
      </c>
      <c r="B6" s="76" t="s">
        <v>85</v>
      </c>
      <c r="C6" s="76" t="s">
        <v>8</v>
      </c>
      <c r="D6" s="106" t="s">
        <v>185</v>
      </c>
      <c r="E6" s="106" t="s">
        <v>198</v>
      </c>
      <c r="F6" s="77" t="s">
        <v>186</v>
      </c>
    </row>
    <row r="7" spans="1:14" s="49" customFormat="1" ht="30" customHeight="1">
      <c r="A7" s="75" t="s">
        <v>41</v>
      </c>
      <c r="B7" s="79" t="s">
        <v>86</v>
      </c>
      <c r="C7" s="78"/>
      <c r="D7" s="82">
        <v>199229.90522600003</v>
      </c>
      <c r="E7" s="82">
        <v>202380.5</v>
      </c>
      <c r="F7" s="82">
        <v>199797.6116</v>
      </c>
      <c r="H7" s="131"/>
      <c r="I7" s="54"/>
      <c r="J7" s="54"/>
    </row>
    <row r="8" spans="1:14" s="49" customFormat="1" ht="29.25" customHeight="1">
      <c r="A8" s="75"/>
      <c r="B8" s="79" t="s">
        <v>12</v>
      </c>
      <c r="C8" s="78"/>
      <c r="D8" s="84"/>
      <c r="E8" s="84"/>
      <c r="F8" s="82"/>
      <c r="I8" s="54"/>
    </row>
    <row r="9" spans="1:14" s="49" customFormat="1" ht="28.5" customHeight="1">
      <c r="A9" s="75" t="s">
        <v>14</v>
      </c>
      <c r="B9" s="79" t="s">
        <v>87</v>
      </c>
      <c r="C9" s="78" t="s">
        <v>88</v>
      </c>
      <c r="D9" s="82">
        <v>79342.827226000009</v>
      </c>
      <c r="E9" s="140">
        <v>81912.903000000006</v>
      </c>
      <c r="F9" s="82">
        <v>79582.612000000008</v>
      </c>
      <c r="G9" s="54"/>
      <c r="H9" s="54"/>
      <c r="I9" s="54"/>
      <c r="J9" s="132"/>
      <c r="K9" s="132"/>
    </row>
    <row r="10" spans="1:14" s="49" customFormat="1" ht="28.5" customHeight="1" outlineLevel="1">
      <c r="A10" s="75" t="s">
        <v>89</v>
      </c>
      <c r="B10" s="79" t="s">
        <v>90</v>
      </c>
      <c r="C10" s="78" t="s">
        <v>88</v>
      </c>
      <c r="D10" s="82">
        <v>79342.827226000009</v>
      </c>
      <c r="E10" s="82">
        <v>81912.903000000006</v>
      </c>
      <c r="F10" s="82">
        <v>79582.612000000008</v>
      </c>
      <c r="H10" s="54"/>
      <c r="I10" s="54"/>
      <c r="K10" s="132"/>
    </row>
    <row r="11" spans="1:14" s="51" customFormat="1" ht="26.25" customHeight="1" outlineLevel="1">
      <c r="A11" s="75"/>
      <c r="B11" s="81" t="s">
        <v>91</v>
      </c>
      <c r="C11" s="80" t="s">
        <v>88</v>
      </c>
      <c r="D11" s="83">
        <v>39543.00162000001</v>
      </c>
      <c r="E11" s="83">
        <v>38166.302000000003</v>
      </c>
      <c r="F11" s="83">
        <v>39662.89400700001</v>
      </c>
      <c r="G11" s="50"/>
      <c r="H11" s="49"/>
      <c r="I11" s="49"/>
      <c r="J11" s="49"/>
      <c r="K11" s="132"/>
    </row>
    <row r="12" spans="1:14" s="51" customFormat="1" ht="25.5" customHeight="1" outlineLevel="1">
      <c r="A12" s="75"/>
      <c r="B12" s="81" t="s">
        <v>92</v>
      </c>
      <c r="C12" s="80" t="s">
        <v>88</v>
      </c>
      <c r="D12" s="83">
        <v>39799.825605999999</v>
      </c>
      <c r="E12" s="83">
        <v>43746.601000000002</v>
      </c>
      <c r="F12" s="83">
        <v>39919.717992999998</v>
      </c>
      <c r="G12" s="52"/>
      <c r="K12" s="132"/>
      <c r="L12" s="123"/>
      <c r="M12" s="123"/>
      <c r="N12" s="123"/>
    </row>
    <row r="13" spans="1:14" s="49" customFormat="1" ht="23.25" customHeight="1">
      <c r="A13" s="75" t="s">
        <v>93</v>
      </c>
      <c r="B13" s="79" t="s">
        <v>94</v>
      </c>
      <c r="C13" s="78" t="s">
        <v>88</v>
      </c>
      <c r="D13" s="82"/>
      <c r="E13" s="82"/>
      <c r="F13" s="82"/>
      <c r="K13" s="132"/>
      <c r="L13" s="123"/>
      <c r="M13" s="123"/>
    </row>
    <row r="14" spans="1:14" s="51" customFormat="1" ht="25.5" customHeight="1" outlineLevel="1">
      <c r="A14" s="75"/>
      <c r="B14" s="81" t="s">
        <v>91</v>
      </c>
      <c r="C14" s="80" t="s">
        <v>88</v>
      </c>
      <c r="D14" s="83"/>
      <c r="E14" s="82"/>
      <c r="F14" s="82"/>
      <c r="K14" s="132"/>
    </row>
    <row r="15" spans="1:14" s="51" customFormat="1" ht="23.25" customHeight="1" outlineLevel="1">
      <c r="A15" s="75"/>
      <c r="B15" s="81" t="s">
        <v>92</v>
      </c>
      <c r="C15" s="80" t="s">
        <v>88</v>
      </c>
      <c r="D15" s="83"/>
      <c r="E15" s="82"/>
      <c r="F15" s="82"/>
      <c r="G15" s="53"/>
      <c r="H15" s="53"/>
      <c r="K15" s="132"/>
    </row>
    <row r="16" spans="1:14" s="49" customFormat="1" ht="24" customHeight="1">
      <c r="A16" s="75"/>
      <c r="B16" s="79" t="s">
        <v>12</v>
      </c>
      <c r="C16" s="78" t="s">
        <v>88</v>
      </c>
      <c r="D16" s="84"/>
      <c r="E16" s="82"/>
      <c r="F16" s="82"/>
      <c r="G16" s="54"/>
      <c r="H16" s="54"/>
      <c r="K16" s="132"/>
    </row>
    <row r="17" spans="1:11" s="56" customFormat="1" ht="67.5" customHeight="1">
      <c r="A17" s="75" t="s">
        <v>95</v>
      </c>
      <c r="B17" s="79" t="s">
        <v>96</v>
      </c>
      <c r="C17" s="78" t="s">
        <v>88</v>
      </c>
      <c r="D17" s="82">
        <v>60723.737183000005</v>
      </c>
      <c r="E17" s="82">
        <v>58690.574000000008</v>
      </c>
      <c r="F17" s="82">
        <v>60963.521957000004</v>
      </c>
      <c r="G17" s="55"/>
      <c r="H17" s="55"/>
      <c r="I17" s="55"/>
      <c r="K17" s="132"/>
    </row>
    <row r="18" spans="1:11" s="49" customFormat="1" ht="27.75" customHeight="1">
      <c r="A18" s="75" t="s">
        <v>97</v>
      </c>
      <c r="B18" s="79" t="s">
        <v>90</v>
      </c>
      <c r="C18" s="78" t="s">
        <v>88</v>
      </c>
      <c r="D18" s="82">
        <v>60723.737183000005</v>
      </c>
      <c r="E18" s="82">
        <v>58690.574000000008</v>
      </c>
      <c r="F18" s="82">
        <v>60963.521957000004</v>
      </c>
      <c r="K18" s="132"/>
    </row>
    <row r="19" spans="1:11" s="51" customFormat="1" ht="23.25" customHeight="1" outlineLevel="1">
      <c r="A19" s="75"/>
      <c r="B19" s="110" t="s">
        <v>91</v>
      </c>
      <c r="C19" s="122" t="s">
        <v>88</v>
      </c>
      <c r="D19" s="83">
        <v>30150.566090000004</v>
      </c>
      <c r="E19" s="83">
        <v>27522.425000000007</v>
      </c>
      <c r="F19" s="83">
        <v>30270.458477000004</v>
      </c>
      <c r="G19" s="107"/>
      <c r="K19" s="132"/>
    </row>
    <row r="20" spans="1:11" s="51" customFormat="1" ht="24" customHeight="1" outlineLevel="1">
      <c r="A20" s="75"/>
      <c r="B20" s="110" t="s">
        <v>92</v>
      </c>
      <c r="C20" s="122" t="s">
        <v>88</v>
      </c>
      <c r="D20" s="83">
        <v>30573.171092999997</v>
      </c>
      <c r="E20" s="83">
        <v>31168.149000000001</v>
      </c>
      <c r="F20" s="83">
        <v>30693.063479999997</v>
      </c>
      <c r="K20" s="132"/>
    </row>
    <row r="21" spans="1:11" s="49" customFormat="1" ht="28.5" customHeight="1">
      <c r="A21" s="75" t="s">
        <v>98</v>
      </c>
      <c r="B21" s="79" t="s">
        <v>94</v>
      </c>
      <c r="C21" s="78" t="s">
        <v>88</v>
      </c>
      <c r="D21" s="82"/>
      <c r="E21" s="82"/>
      <c r="F21" s="82"/>
      <c r="K21" s="132"/>
    </row>
    <row r="22" spans="1:11" s="49" customFormat="1" ht="28.5" customHeight="1">
      <c r="A22" s="75"/>
      <c r="B22" s="79" t="s">
        <v>91</v>
      </c>
      <c r="C22" s="78" t="s">
        <v>88</v>
      </c>
      <c r="D22" s="82"/>
      <c r="E22" s="82"/>
      <c r="F22" s="82"/>
      <c r="K22" s="132"/>
    </row>
    <row r="23" spans="1:11" s="49" customFormat="1" ht="27" customHeight="1">
      <c r="A23" s="75"/>
      <c r="B23" s="79" t="s">
        <v>92</v>
      </c>
      <c r="C23" s="78" t="s">
        <v>88</v>
      </c>
      <c r="D23" s="82"/>
      <c r="E23" s="82"/>
      <c r="F23" s="82"/>
      <c r="K23" s="132"/>
    </row>
    <row r="24" spans="1:11" s="49" customFormat="1" ht="65.25" customHeight="1">
      <c r="A24" s="75" t="s">
        <v>99</v>
      </c>
      <c r="B24" s="79" t="s">
        <v>100</v>
      </c>
      <c r="C24" s="78" t="s">
        <v>88</v>
      </c>
      <c r="D24" s="82">
        <v>1883.973043</v>
      </c>
      <c r="E24" s="82">
        <v>2871.6120000000001</v>
      </c>
      <c r="F24" s="82">
        <v>1883.973043</v>
      </c>
      <c r="K24" s="132"/>
    </row>
    <row r="25" spans="1:11" s="49" customFormat="1" ht="27" customHeight="1">
      <c r="A25" s="75" t="s">
        <v>101</v>
      </c>
      <c r="B25" s="79" t="s">
        <v>90</v>
      </c>
      <c r="C25" s="78" t="s">
        <v>88</v>
      </c>
      <c r="D25" s="82">
        <v>1883.973043</v>
      </c>
      <c r="E25" s="82">
        <v>2871.6120000000001</v>
      </c>
      <c r="F25" s="82">
        <v>1883.973043</v>
      </c>
      <c r="K25" s="132"/>
    </row>
    <row r="26" spans="1:11" s="49" customFormat="1" ht="23.25" customHeight="1">
      <c r="A26" s="75"/>
      <c r="B26" s="108" t="s">
        <v>91</v>
      </c>
      <c r="C26" s="109" t="s">
        <v>88</v>
      </c>
      <c r="D26" s="83">
        <v>937.05353000000002</v>
      </c>
      <c r="E26" s="83">
        <v>1383.5840000000001</v>
      </c>
      <c r="F26" s="83">
        <v>937.05353000000002</v>
      </c>
      <c r="K26" s="132"/>
    </row>
    <row r="27" spans="1:11" s="49" customFormat="1" ht="23.25" customHeight="1">
      <c r="A27" s="75"/>
      <c r="B27" s="108" t="s">
        <v>92</v>
      </c>
      <c r="C27" s="109" t="s">
        <v>88</v>
      </c>
      <c r="D27" s="83">
        <v>946.91951299999994</v>
      </c>
      <c r="E27" s="83">
        <v>1488.028</v>
      </c>
      <c r="F27" s="83">
        <v>946.91951299999994</v>
      </c>
      <c r="K27" s="132"/>
    </row>
    <row r="28" spans="1:11" s="49" customFormat="1" ht="20.25" hidden="1">
      <c r="A28" s="75" t="s">
        <v>102</v>
      </c>
      <c r="B28" s="79" t="s">
        <v>94</v>
      </c>
      <c r="C28" s="78" t="s">
        <v>88</v>
      </c>
      <c r="D28" s="82"/>
      <c r="E28" s="82"/>
      <c r="F28" s="82"/>
      <c r="K28" s="132"/>
    </row>
    <row r="29" spans="1:11" s="49" customFormat="1" ht="20.25" hidden="1">
      <c r="A29" s="75"/>
      <c r="B29" s="79" t="s">
        <v>91</v>
      </c>
      <c r="C29" s="78" t="s">
        <v>88</v>
      </c>
      <c r="D29" s="82"/>
      <c r="E29" s="82"/>
      <c r="F29" s="82"/>
      <c r="K29" s="132"/>
    </row>
    <row r="30" spans="1:11" s="49" customFormat="1" ht="20.25" hidden="1">
      <c r="A30" s="75"/>
      <c r="B30" s="79" t="s">
        <v>92</v>
      </c>
      <c r="C30" s="78" t="s">
        <v>88</v>
      </c>
      <c r="D30" s="82"/>
      <c r="E30" s="82"/>
      <c r="F30" s="82"/>
      <c r="K30" s="132"/>
    </row>
    <row r="31" spans="1:11" s="49" customFormat="1" ht="60.75" hidden="1">
      <c r="A31" s="75" t="s">
        <v>103</v>
      </c>
      <c r="B31" s="79" t="s">
        <v>104</v>
      </c>
      <c r="C31" s="78" t="s">
        <v>88</v>
      </c>
      <c r="D31" s="82"/>
      <c r="E31" s="82"/>
      <c r="F31" s="82"/>
      <c r="K31" s="132"/>
    </row>
    <row r="32" spans="1:11" s="49" customFormat="1" ht="20.25" hidden="1">
      <c r="A32" s="75" t="s">
        <v>105</v>
      </c>
      <c r="B32" s="79" t="s">
        <v>90</v>
      </c>
      <c r="C32" s="78" t="s">
        <v>88</v>
      </c>
      <c r="D32" s="84"/>
      <c r="E32" s="84"/>
      <c r="F32" s="84"/>
      <c r="K32" s="132"/>
    </row>
    <row r="33" spans="1:11" s="49" customFormat="1" ht="20.25" hidden="1">
      <c r="A33" s="75"/>
      <c r="B33" s="79" t="s">
        <v>91</v>
      </c>
      <c r="C33" s="78" t="s">
        <v>88</v>
      </c>
      <c r="D33" s="84"/>
      <c r="E33" s="84"/>
      <c r="F33" s="84"/>
      <c r="K33" s="132"/>
    </row>
    <row r="34" spans="1:11" s="49" customFormat="1" ht="20.25" hidden="1">
      <c r="A34" s="75"/>
      <c r="B34" s="79" t="s">
        <v>92</v>
      </c>
      <c r="C34" s="78" t="s">
        <v>88</v>
      </c>
      <c r="D34" s="84"/>
      <c r="E34" s="84"/>
      <c r="F34" s="84"/>
      <c r="K34" s="132"/>
    </row>
    <row r="35" spans="1:11" s="49" customFormat="1" ht="20.25" hidden="1">
      <c r="A35" s="75" t="s">
        <v>106</v>
      </c>
      <c r="B35" s="79" t="s">
        <v>94</v>
      </c>
      <c r="C35" s="78" t="s">
        <v>88</v>
      </c>
      <c r="D35" s="84"/>
      <c r="E35" s="84"/>
      <c r="F35" s="84"/>
      <c r="K35" s="132"/>
    </row>
    <row r="36" spans="1:11" s="49" customFormat="1" ht="20.25" hidden="1">
      <c r="A36" s="75"/>
      <c r="B36" s="79" t="s">
        <v>91</v>
      </c>
      <c r="C36" s="78" t="s">
        <v>88</v>
      </c>
      <c r="D36" s="84"/>
      <c r="E36" s="84"/>
      <c r="F36" s="84"/>
      <c r="K36" s="132"/>
    </row>
    <row r="37" spans="1:11" s="49" customFormat="1" ht="20.25" hidden="1">
      <c r="A37" s="75"/>
      <c r="B37" s="79" t="s">
        <v>92</v>
      </c>
      <c r="C37" s="78" t="s">
        <v>88</v>
      </c>
      <c r="D37" s="84"/>
      <c r="E37" s="84"/>
      <c r="F37" s="84"/>
      <c r="K37" s="132"/>
    </row>
    <row r="38" spans="1:11" s="49" customFormat="1" ht="60.75" hidden="1">
      <c r="A38" s="75" t="s">
        <v>107</v>
      </c>
      <c r="B38" s="79" t="s">
        <v>108</v>
      </c>
      <c r="C38" s="78" t="s">
        <v>88</v>
      </c>
      <c r="D38" s="84"/>
      <c r="E38" s="84"/>
      <c r="F38" s="84"/>
      <c r="K38" s="132"/>
    </row>
    <row r="39" spans="1:11" s="49" customFormat="1" ht="20.25" hidden="1">
      <c r="A39" s="75" t="s">
        <v>109</v>
      </c>
      <c r="B39" s="79" t="s">
        <v>90</v>
      </c>
      <c r="C39" s="78" t="s">
        <v>88</v>
      </c>
      <c r="D39" s="84"/>
      <c r="E39" s="84"/>
      <c r="F39" s="84"/>
      <c r="K39" s="132"/>
    </row>
    <row r="40" spans="1:11" s="49" customFormat="1" ht="20.25" hidden="1">
      <c r="A40" s="75"/>
      <c r="B40" s="79" t="s">
        <v>91</v>
      </c>
      <c r="C40" s="78" t="s">
        <v>88</v>
      </c>
      <c r="D40" s="84"/>
      <c r="E40" s="84"/>
      <c r="F40" s="84"/>
      <c r="K40" s="132"/>
    </row>
    <row r="41" spans="1:11" s="49" customFormat="1" ht="20.25" hidden="1">
      <c r="A41" s="75"/>
      <c r="B41" s="79" t="s">
        <v>92</v>
      </c>
      <c r="C41" s="78" t="s">
        <v>88</v>
      </c>
      <c r="D41" s="84"/>
      <c r="E41" s="84"/>
      <c r="F41" s="84"/>
      <c r="K41" s="132"/>
    </row>
    <row r="42" spans="1:11" s="49" customFormat="1" ht="20.25" hidden="1">
      <c r="A42" s="75" t="s">
        <v>110</v>
      </c>
      <c r="B42" s="79" t="s">
        <v>94</v>
      </c>
      <c r="C42" s="78" t="s">
        <v>88</v>
      </c>
      <c r="D42" s="84"/>
      <c r="E42" s="84"/>
      <c r="F42" s="84"/>
      <c r="K42" s="132"/>
    </row>
    <row r="43" spans="1:11" ht="20.25" hidden="1">
      <c r="A43" s="75"/>
      <c r="B43" s="79" t="s">
        <v>91</v>
      </c>
      <c r="C43" s="78" t="s">
        <v>88</v>
      </c>
      <c r="D43" s="84"/>
      <c r="E43" s="84"/>
      <c r="F43" s="84"/>
      <c r="K43" s="132"/>
    </row>
    <row r="44" spans="1:11" s="57" customFormat="1" ht="20.25" hidden="1">
      <c r="A44" s="75"/>
      <c r="B44" s="79" t="s">
        <v>92</v>
      </c>
      <c r="C44" s="78" t="s">
        <v>88</v>
      </c>
      <c r="D44" s="84"/>
      <c r="E44" s="84"/>
      <c r="F44" s="84"/>
      <c r="K44" s="132"/>
    </row>
    <row r="45" spans="1:11" s="57" customFormat="1" ht="40.5" hidden="1">
      <c r="A45" s="75" t="s">
        <v>111</v>
      </c>
      <c r="B45" s="79" t="s">
        <v>112</v>
      </c>
      <c r="C45" s="78" t="s">
        <v>88</v>
      </c>
      <c r="D45" s="84"/>
      <c r="E45" s="84"/>
      <c r="F45" s="84"/>
      <c r="K45" s="132"/>
    </row>
    <row r="46" spans="1:11" s="57" customFormat="1" ht="20.25" hidden="1">
      <c r="A46" s="75" t="s">
        <v>113</v>
      </c>
      <c r="B46" s="79" t="s">
        <v>90</v>
      </c>
      <c r="C46" s="78" t="s">
        <v>88</v>
      </c>
      <c r="D46" s="84"/>
      <c r="E46" s="84"/>
      <c r="F46" s="84"/>
      <c r="K46" s="132"/>
    </row>
    <row r="47" spans="1:11" s="57" customFormat="1" ht="20.25" hidden="1">
      <c r="A47" s="75"/>
      <c r="B47" s="79" t="s">
        <v>91</v>
      </c>
      <c r="C47" s="78" t="s">
        <v>88</v>
      </c>
      <c r="D47" s="84"/>
      <c r="E47" s="84"/>
      <c r="F47" s="84"/>
      <c r="K47" s="132"/>
    </row>
    <row r="48" spans="1:11" ht="20.25" hidden="1">
      <c r="A48" s="75"/>
      <c r="B48" s="79" t="s">
        <v>92</v>
      </c>
      <c r="C48" s="78" t="s">
        <v>88</v>
      </c>
      <c r="D48" s="84"/>
      <c r="E48" s="84"/>
      <c r="F48" s="84"/>
      <c r="K48" s="132"/>
    </row>
    <row r="49" spans="1:11" ht="20.25" hidden="1">
      <c r="A49" s="75" t="s">
        <v>114</v>
      </c>
      <c r="B49" s="79" t="s">
        <v>94</v>
      </c>
      <c r="C49" s="78" t="s">
        <v>88</v>
      </c>
      <c r="D49" s="84"/>
      <c r="E49" s="84"/>
      <c r="F49" s="84"/>
      <c r="K49" s="132"/>
    </row>
    <row r="50" spans="1:11" ht="20.25" hidden="1">
      <c r="A50" s="75"/>
      <c r="B50" s="79" t="s">
        <v>91</v>
      </c>
      <c r="C50" s="78" t="s">
        <v>88</v>
      </c>
      <c r="D50" s="84"/>
      <c r="E50" s="84"/>
      <c r="F50" s="84"/>
      <c r="K50" s="132"/>
    </row>
    <row r="51" spans="1:11" ht="20.25" hidden="1">
      <c r="A51" s="75"/>
      <c r="B51" s="79" t="s">
        <v>92</v>
      </c>
      <c r="C51" s="78" t="s">
        <v>88</v>
      </c>
      <c r="D51" s="84"/>
      <c r="E51" s="84"/>
      <c r="F51" s="84"/>
      <c r="K51" s="132"/>
    </row>
    <row r="52" spans="1:11" ht="24" customHeight="1">
      <c r="A52" s="75" t="s">
        <v>115</v>
      </c>
      <c r="B52" s="79" t="s">
        <v>116</v>
      </c>
      <c r="C52" s="78" t="s">
        <v>88</v>
      </c>
      <c r="D52" s="82">
        <v>16735.117000000002</v>
      </c>
      <c r="E52" s="82">
        <v>20350.717000000001</v>
      </c>
      <c r="F52" s="82">
        <v>16735.117000000002</v>
      </c>
      <c r="K52" s="132"/>
    </row>
    <row r="53" spans="1:11" ht="27" customHeight="1">
      <c r="A53" s="75" t="s">
        <v>117</v>
      </c>
      <c r="B53" s="79" t="s">
        <v>90</v>
      </c>
      <c r="C53" s="78" t="s">
        <v>88</v>
      </c>
      <c r="D53" s="82">
        <v>16735.117000000002</v>
      </c>
      <c r="E53" s="82">
        <v>20350.717000000001</v>
      </c>
      <c r="F53" s="82">
        <v>16735.117000000002</v>
      </c>
      <c r="K53" s="132"/>
    </row>
    <row r="54" spans="1:11" ht="27" customHeight="1">
      <c r="A54" s="75"/>
      <c r="B54" s="108" t="s">
        <v>91</v>
      </c>
      <c r="C54" s="109" t="s">
        <v>88</v>
      </c>
      <c r="D54" s="83">
        <v>8455.3820000000014</v>
      </c>
      <c r="E54" s="83">
        <v>9260.2929999999997</v>
      </c>
      <c r="F54" s="83">
        <v>8455.3820000000014</v>
      </c>
      <c r="K54" s="132"/>
    </row>
    <row r="55" spans="1:11" ht="24.75" customHeight="1">
      <c r="A55" s="75"/>
      <c r="B55" s="108" t="s">
        <v>92</v>
      </c>
      <c r="C55" s="109" t="s">
        <v>88</v>
      </c>
      <c r="D55" s="83">
        <v>8279.7350000000006</v>
      </c>
      <c r="E55" s="83">
        <v>11090.424000000001</v>
      </c>
      <c r="F55" s="83">
        <v>8279.7350000000006</v>
      </c>
      <c r="K55" s="132"/>
    </row>
    <row r="56" spans="1:11" ht="27" customHeight="1">
      <c r="A56" s="75" t="s">
        <v>118</v>
      </c>
      <c r="B56" s="79" t="s">
        <v>94</v>
      </c>
      <c r="C56" s="78" t="s">
        <v>88</v>
      </c>
      <c r="D56" s="85"/>
      <c r="E56" s="85"/>
      <c r="F56" s="85"/>
    </row>
    <row r="57" spans="1:11" ht="24" customHeight="1">
      <c r="A57" s="75"/>
      <c r="B57" s="79" t="s">
        <v>91</v>
      </c>
      <c r="C57" s="78" t="s">
        <v>88</v>
      </c>
      <c r="D57" s="85"/>
      <c r="E57" s="85"/>
      <c r="F57" s="85"/>
    </row>
    <row r="58" spans="1:11" ht="24" customHeight="1">
      <c r="A58" s="75"/>
      <c r="B58" s="79" t="s">
        <v>92</v>
      </c>
      <c r="C58" s="78" t="s">
        <v>88</v>
      </c>
      <c r="D58" s="85"/>
      <c r="E58" s="85"/>
      <c r="F58" s="85"/>
    </row>
    <row r="59" spans="1:11" ht="48" customHeight="1">
      <c r="A59" s="75" t="s">
        <v>15</v>
      </c>
      <c r="B59" s="79" t="s">
        <v>119</v>
      </c>
      <c r="C59" s="78" t="s">
        <v>88</v>
      </c>
      <c r="D59" s="82">
        <v>76923.766000000003</v>
      </c>
      <c r="E59" s="82">
        <v>86453.884000000005</v>
      </c>
      <c r="F59" s="82">
        <v>86641.234599999996</v>
      </c>
      <c r="I59" s="134"/>
      <c r="J59" s="134"/>
    </row>
    <row r="60" spans="1:11" ht="24" customHeight="1">
      <c r="A60" s="75"/>
      <c r="B60" s="79" t="s">
        <v>2</v>
      </c>
      <c r="C60" s="78" t="s">
        <v>88</v>
      </c>
      <c r="D60" s="141">
        <v>76689.926000000007</v>
      </c>
      <c r="E60" s="141">
        <v>86091.728000000003</v>
      </c>
      <c r="F60" s="141">
        <v>86407.3946</v>
      </c>
      <c r="I60" s="134"/>
      <c r="J60" s="134"/>
    </row>
    <row r="61" spans="1:11" ht="24" customHeight="1">
      <c r="A61" s="75"/>
      <c r="B61" s="79" t="s">
        <v>91</v>
      </c>
      <c r="C61" s="78" t="s">
        <v>88</v>
      </c>
      <c r="D61" s="142">
        <v>37213.26</v>
      </c>
      <c r="E61" s="142">
        <v>42083.974000000002</v>
      </c>
      <c r="F61" s="142">
        <v>41690.75</v>
      </c>
    </row>
    <row r="62" spans="1:11" ht="23.25" customHeight="1">
      <c r="A62" s="75"/>
      <c r="B62" s="79" t="s">
        <v>92</v>
      </c>
      <c r="C62" s="78" t="s">
        <v>88</v>
      </c>
      <c r="D62" s="142">
        <v>39476.665999999997</v>
      </c>
      <c r="E62" s="142">
        <v>44007.754000000001</v>
      </c>
      <c r="F62" s="142">
        <v>44716.6446</v>
      </c>
    </row>
    <row r="63" spans="1:11" ht="23.25" customHeight="1">
      <c r="A63" s="75"/>
      <c r="B63" s="79" t="s">
        <v>3</v>
      </c>
      <c r="C63" s="78" t="s">
        <v>88</v>
      </c>
      <c r="D63" s="141">
        <v>233.83999999999997</v>
      </c>
      <c r="E63" s="141">
        <v>362.15599999999949</v>
      </c>
      <c r="F63" s="141">
        <v>233.83999999999997</v>
      </c>
    </row>
    <row r="64" spans="1:11" ht="21.75" customHeight="1">
      <c r="A64" s="75"/>
      <c r="B64" s="79" t="s">
        <v>91</v>
      </c>
      <c r="C64" s="78" t="s">
        <v>88</v>
      </c>
      <c r="D64" s="142">
        <v>143.15199999999999</v>
      </c>
      <c r="E64" s="142">
        <v>124.89099999999948</v>
      </c>
      <c r="F64" s="142">
        <v>143.15199999999999</v>
      </c>
    </row>
    <row r="65" spans="1:13" ht="24" customHeight="1">
      <c r="A65" s="75"/>
      <c r="B65" s="79" t="s">
        <v>92</v>
      </c>
      <c r="C65" s="78" t="s">
        <v>88</v>
      </c>
      <c r="D65" s="142">
        <v>90.687999999999988</v>
      </c>
      <c r="E65" s="142">
        <v>237.26499999999999</v>
      </c>
      <c r="F65" s="142">
        <v>90.687999999999988</v>
      </c>
    </row>
    <row r="66" spans="1:13" ht="21.75" customHeight="1">
      <c r="A66" s="75"/>
      <c r="B66" s="79" t="s">
        <v>4</v>
      </c>
      <c r="C66" s="78" t="s">
        <v>88</v>
      </c>
      <c r="D66" s="85"/>
      <c r="E66" s="85"/>
      <c r="F66" s="85"/>
    </row>
    <row r="67" spans="1:13" ht="24" customHeight="1">
      <c r="A67" s="75"/>
      <c r="B67" s="79" t="s">
        <v>91</v>
      </c>
      <c r="C67" s="78" t="s">
        <v>88</v>
      </c>
      <c r="D67" s="85"/>
      <c r="E67" s="85"/>
      <c r="F67" s="85"/>
    </row>
    <row r="68" spans="1:13" ht="23.25" customHeight="1">
      <c r="A68" s="75"/>
      <c r="B68" s="79" t="s">
        <v>92</v>
      </c>
      <c r="C68" s="78" t="s">
        <v>88</v>
      </c>
      <c r="D68" s="85"/>
      <c r="E68" s="85"/>
      <c r="F68" s="85"/>
    </row>
    <row r="69" spans="1:13" ht="48" customHeight="1">
      <c r="A69" s="75" t="s">
        <v>16</v>
      </c>
      <c r="B69" s="79" t="s">
        <v>120</v>
      </c>
      <c r="C69" s="78" t="s">
        <v>88</v>
      </c>
      <c r="D69" s="82">
        <v>42963.312000000005</v>
      </c>
      <c r="E69" s="82">
        <v>34013.713000000003</v>
      </c>
      <c r="F69" s="82">
        <v>33573.764999999999</v>
      </c>
    </row>
    <row r="70" spans="1:13" ht="23.25" customHeight="1">
      <c r="A70" s="75"/>
      <c r="B70" s="79" t="s">
        <v>121</v>
      </c>
      <c r="C70" s="78" t="s">
        <v>88</v>
      </c>
      <c r="D70" s="83">
        <v>20583.929</v>
      </c>
      <c r="E70" s="83">
        <v>16021.133</v>
      </c>
      <c r="F70" s="82">
        <v>16244.624</v>
      </c>
    </row>
    <row r="71" spans="1:13" ht="24" customHeight="1">
      <c r="A71" s="75"/>
      <c r="B71" s="79" t="s">
        <v>122</v>
      </c>
      <c r="C71" s="78" t="s">
        <v>88</v>
      </c>
      <c r="D71" s="83">
        <v>22379.383000000002</v>
      </c>
      <c r="E71" s="83">
        <v>17992.580000000002</v>
      </c>
      <c r="F71" s="82">
        <v>17329.141</v>
      </c>
    </row>
    <row r="72" spans="1:13" s="58" customFormat="1" ht="25.5" customHeight="1">
      <c r="A72" s="75" t="s">
        <v>42</v>
      </c>
      <c r="B72" s="108" t="s">
        <v>123</v>
      </c>
      <c r="C72" s="109" t="s">
        <v>124</v>
      </c>
      <c r="D72" s="143">
        <v>47.234999999999999</v>
      </c>
      <c r="E72" s="143">
        <v>46.091000000000001</v>
      </c>
      <c r="F72" s="143">
        <v>49.930999999999997</v>
      </c>
      <c r="H72" s="134"/>
      <c r="I72" s="135"/>
      <c r="J72" s="133"/>
      <c r="K72" s="47"/>
      <c r="L72" s="47"/>
      <c r="M72" s="47"/>
    </row>
    <row r="73" spans="1:13" s="58" customFormat="1" ht="23.25" customHeight="1">
      <c r="A73" s="75"/>
      <c r="B73" s="108" t="s">
        <v>12</v>
      </c>
      <c r="C73" s="109"/>
      <c r="D73" s="84"/>
      <c r="E73" s="84"/>
      <c r="F73" s="84"/>
      <c r="J73" s="133"/>
      <c r="K73" s="47"/>
      <c r="L73" s="47"/>
      <c r="M73" s="47"/>
    </row>
    <row r="74" spans="1:13" s="58" customFormat="1" ht="27" customHeight="1">
      <c r="A74" s="75" t="s">
        <v>17</v>
      </c>
      <c r="B74" s="108" t="s">
        <v>125</v>
      </c>
      <c r="C74" s="109" t="s">
        <v>124</v>
      </c>
      <c r="D74" s="143">
        <v>45.226999999999997</v>
      </c>
      <c r="E74" s="143">
        <v>42.256999999999998</v>
      </c>
      <c r="F74" s="143">
        <v>46.134999999999998</v>
      </c>
      <c r="H74" s="59"/>
      <c r="J74" s="133"/>
    </row>
    <row r="75" spans="1:13" s="58" customFormat="1" ht="47.25" customHeight="1">
      <c r="A75" s="75" t="s">
        <v>18</v>
      </c>
      <c r="B75" s="108" t="s">
        <v>126</v>
      </c>
      <c r="C75" s="109" t="s">
        <v>124</v>
      </c>
      <c r="D75" s="143">
        <v>2.008</v>
      </c>
      <c r="E75" s="143">
        <v>3.8340000000000001</v>
      </c>
      <c r="F75" s="143">
        <v>3.7960000000000003</v>
      </c>
      <c r="J75" s="133"/>
      <c r="L75" s="60"/>
    </row>
    <row r="76" spans="1:13" s="58" customFormat="1" ht="28.5" customHeight="1">
      <c r="A76" s="75"/>
      <c r="B76" s="110" t="s">
        <v>127</v>
      </c>
      <c r="C76" s="109"/>
      <c r="D76" s="144">
        <v>2.0049999999999999</v>
      </c>
      <c r="E76" s="144">
        <v>3.831</v>
      </c>
      <c r="F76" s="144">
        <v>3.7930000000000001</v>
      </c>
      <c r="J76" s="133"/>
    </row>
    <row r="77" spans="1:13" s="58" customFormat="1" ht="24" customHeight="1">
      <c r="A77" s="75"/>
      <c r="B77" s="110" t="s">
        <v>128</v>
      </c>
      <c r="C77" s="109" t="s">
        <v>124</v>
      </c>
      <c r="D77" s="144">
        <v>3.0000000000000001E-3</v>
      </c>
      <c r="E77" s="143">
        <v>3.0000000000000001E-3</v>
      </c>
      <c r="F77" s="143">
        <v>3.0000000000000001E-3</v>
      </c>
      <c r="J77" s="133"/>
    </row>
    <row r="78" spans="1:13" s="58" customFormat="1" ht="27" customHeight="1">
      <c r="A78" s="75"/>
      <c r="B78" s="110" t="s">
        <v>4</v>
      </c>
      <c r="C78" s="109" t="s">
        <v>124</v>
      </c>
      <c r="D78" s="143">
        <v>0</v>
      </c>
      <c r="E78" s="143">
        <v>0</v>
      </c>
      <c r="F78" s="143">
        <v>0</v>
      </c>
      <c r="J78" s="133"/>
    </row>
    <row r="79" spans="1:13" s="58" customFormat="1" ht="49.5" customHeight="1">
      <c r="A79" s="75" t="s">
        <v>28</v>
      </c>
      <c r="B79" s="108" t="s">
        <v>129</v>
      </c>
      <c r="C79" s="109" t="s">
        <v>124</v>
      </c>
      <c r="D79" s="143">
        <v>0</v>
      </c>
      <c r="E79" s="143">
        <v>0</v>
      </c>
      <c r="F79" s="143">
        <v>0</v>
      </c>
      <c r="J79" s="133"/>
    </row>
    <row r="80" spans="1:13" s="58" customFormat="1" ht="27.75" customHeight="1">
      <c r="A80" s="75" t="s">
        <v>19</v>
      </c>
      <c r="B80" s="108" t="s">
        <v>130</v>
      </c>
      <c r="C80" s="109" t="s">
        <v>131</v>
      </c>
      <c r="D80" s="82">
        <v>49474</v>
      </c>
      <c r="E80" s="141">
        <v>46107</v>
      </c>
      <c r="F80" s="82">
        <v>49947</v>
      </c>
      <c r="J80" s="133"/>
    </row>
    <row r="81" spans="1:16" s="58" customFormat="1" ht="24.75" customHeight="1">
      <c r="A81" s="75"/>
      <c r="B81" s="108" t="s">
        <v>12</v>
      </c>
      <c r="C81" s="109"/>
      <c r="D81" s="82"/>
      <c r="E81" s="82"/>
      <c r="F81" s="82"/>
      <c r="J81" s="133"/>
    </row>
    <row r="82" spans="1:16" s="58" customFormat="1" ht="28.5" customHeight="1">
      <c r="A82" s="75" t="s">
        <v>35</v>
      </c>
      <c r="B82" s="108" t="s">
        <v>132</v>
      </c>
      <c r="C82" s="109" t="s">
        <v>131</v>
      </c>
      <c r="D82" s="82">
        <v>45649</v>
      </c>
      <c r="E82" s="82">
        <v>42257</v>
      </c>
      <c r="F82" s="82">
        <v>46135</v>
      </c>
      <c r="J82" s="133"/>
    </row>
    <row r="83" spans="1:16" s="58" customFormat="1" ht="48.75" customHeight="1">
      <c r="A83" s="75" t="s">
        <v>36</v>
      </c>
      <c r="B83" s="108" t="s">
        <v>133</v>
      </c>
      <c r="C83" s="109" t="s">
        <v>131</v>
      </c>
      <c r="D83" s="82">
        <v>3825</v>
      </c>
      <c r="E83" s="82">
        <v>3850</v>
      </c>
      <c r="F83" s="82">
        <v>3812</v>
      </c>
      <c r="J83" s="133"/>
      <c r="K83" s="59"/>
    </row>
    <row r="84" spans="1:16" s="61" customFormat="1" ht="24" customHeight="1">
      <c r="A84" s="75"/>
      <c r="B84" s="110" t="s">
        <v>127</v>
      </c>
      <c r="C84" s="109" t="s">
        <v>131</v>
      </c>
      <c r="D84" s="82">
        <v>3806</v>
      </c>
      <c r="E84" s="82">
        <v>3831</v>
      </c>
      <c r="F84" s="82">
        <v>3793</v>
      </c>
      <c r="J84" s="133"/>
      <c r="O84" s="58"/>
      <c r="P84" s="58"/>
    </row>
    <row r="85" spans="1:16" s="61" customFormat="1" ht="30" customHeight="1">
      <c r="A85" s="75"/>
      <c r="B85" s="110" t="s">
        <v>134</v>
      </c>
      <c r="C85" s="109" t="s">
        <v>131</v>
      </c>
      <c r="D85" s="82">
        <v>19</v>
      </c>
      <c r="E85" s="82">
        <v>19</v>
      </c>
      <c r="F85" s="82">
        <v>19</v>
      </c>
      <c r="J85" s="133"/>
      <c r="O85" s="58"/>
      <c r="P85" s="58"/>
    </row>
    <row r="86" spans="1:16" s="61" customFormat="1" ht="30" customHeight="1">
      <c r="A86" s="75"/>
      <c r="B86" s="110" t="s">
        <v>4</v>
      </c>
      <c r="C86" s="109" t="s">
        <v>131</v>
      </c>
      <c r="D86" s="83"/>
      <c r="E86" s="83"/>
      <c r="F86" s="83"/>
      <c r="O86" s="58"/>
      <c r="P86" s="58"/>
    </row>
    <row r="87" spans="1:16" s="58" customFormat="1" ht="27.75" customHeight="1">
      <c r="A87" s="75" t="s">
        <v>40</v>
      </c>
      <c r="B87" s="108" t="s">
        <v>135</v>
      </c>
      <c r="C87" s="109" t="s">
        <v>131</v>
      </c>
      <c r="D87" s="145">
        <v>49474</v>
      </c>
      <c r="E87" s="145">
        <v>46107</v>
      </c>
      <c r="F87" s="145">
        <v>49947</v>
      </c>
    </row>
    <row r="88" spans="1:16" ht="27" customHeight="1">
      <c r="A88" s="75" t="s">
        <v>43</v>
      </c>
      <c r="B88" s="79" t="s">
        <v>190</v>
      </c>
      <c r="C88" s="78" t="s">
        <v>136</v>
      </c>
      <c r="D88" s="82">
        <v>133654.5346820874</v>
      </c>
      <c r="E88" s="141">
        <v>160617.44</v>
      </c>
      <c r="F88" s="82">
        <v>297176.12252702861</v>
      </c>
    </row>
    <row r="89" spans="1:16" ht="47.25" customHeight="1">
      <c r="A89" s="75" t="s">
        <v>46</v>
      </c>
      <c r="B89" s="87" t="s">
        <v>137</v>
      </c>
      <c r="C89" s="86"/>
      <c r="D89" s="85"/>
      <c r="E89" s="85"/>
      <c r="F89" s="85"/>
    </row>
    <row r="90" spans="1:16" ht="30" customHeight="1">
      <c r="A90" s="75" t="s">
        <v>23</v>
      </c>
      <c r="B90" s="87" t="s">
        <v>138</v>
      </c>
      <c r="C90" s="86" t="s">
        <v>139</v>
      </c>
      <c r="D90" s="146">
        <v>29</v>
      </c>
      <c r="E90" s="146" t="s">
        <v>199</v>
      </c>
      <c r="F90" s="146" t="s">
        <v>199</v>
      </c>
    </row>
    <row r="91" spans="1:16" ht="46.5" customHeight="1">
      <c r="A91" s="75" t="s">
        <v>24</v>
      </c>
      <c r="B91" s="87" t="s">
        <v>140</v>
      </c>
      <c r="C91" s="86" t="s">
        <v>141</v>
      </c>
      <c r="D91" s="146">
        <v>41.008981008575745</v>
      </c>
      <c r="E91" s="146" t="s">
        <v>199</v>
      </c>
      <c r="F91" s="146" t="s">
        <v>199</v>
      </c>
    </row>
    <row r="92" spans="1:16" ht="45.75" customHeight="1">
      <c r="A92" s="75" t="s">
        <v>25</v>
      </c>
      <c r="B92" s="121" t="s">
        <v>142</v>
      </c>
      <c r="C92" s="86"/>
      <c r="D92" s="159" t="s">
        <v>193</v>
      </c>
      <c r="E92" s="160"/>
      <c r="F92" s="161"/>
    </row>
    <row r="93" spans="1:16" ht="27.75" customHeight="1">
      <c r="A93" s="75" t="s">
        <v>143</v>
      </c>
      <c r="B93" s="87" t="s">
        <v>144</v>
      </c>
      <c r="C93" s="86" t="s">
        <v>136</v>
      </c>
      <c r="D93" s="141">
        <v>2365.99514</v>
      </c>
      <c r="E93" s="141">
        <v>14949.371068401848</v>
      </c>
      <c r="F93" s="141">
        <v>17629.384553863561</v>
      </c>
    </row>
    <row r="94" spans="1:16" ht="24.75" customHeight="1">
      <c r="A94" s="75" t="s">
        <v>145</v>
      </c>
      <c r="B94" s="87" t="s">
        <v>146</v>
      </c>
      <c r="C94" s="86" t="s">
        <v>136</v>
      </c>
      <c r="D94" s="141">
        <v>38722.348449999998</v>
      </c>
      <c r="E94" s="141">
        <v>21825.974284224645</v>
      </c>
      <c r="F94" s="141">
        <v>41451.352650238769</v>
      </c>
    </row>
    <row r="95" spans="1:16" ht="27" customHeight="1">
      <c r="A95" s="75" t="s">
        <v>147</v>
      </c>
      <c r="B95" s="87" t="s">
        <v>202</v>
      </c>
      <c r="C95" s="86" t="s">
        <v>136</v>
      </c>
      <c r="D95" s="82">
        <v>12589.910429999996</v>
      </c>
      <c r="E95" s="82">
        <v>5526.83</v>
      </c>
      <c r="F95" s="141">
        <v>31321.5</v>
      </c>
    </row>
    <row r="96" spans="1:16" ht="27.75" customHeight="1">
      <c r="A96" s="75" t="s">
        <v>148</v>
      </c>
      <c r="B96" s="87" t="s">
        <v>203</v>
      </c>
      <c r="C96" s="86" t="s">
        <v>136</v>
      </c>
      <c r="D96" s="82">
        <v>66232.31832500876</v>
      </c>
      <c r="E96" s="82">
        <v>8636.975046969299</v>
      </c>
      <c r="F96" s="141">
        <v>9708.7774839113317</v>
      </c>
    </row>
    <row r="97" spans="1:6" ht="31.5" customHeight="1">
      <c r="A97" s="75" t="s">
        <v>149</v>
      </c>
      <c r="B97" s="87" t="s">
        <v>150</v>
      </c>
      <c r="C97" s="86" t="s">
        <v>151</v>
      </c>
      <c r="D97" s="147">
        <v>0.49554860583331428</v>
      </c>
      <c r="E97" s="148">
        <v>5.377358179142501E-2</v>
      </c>
      <c r="F97" s="148">
        <v>3.2670112932873009E-2</v>
      </c>
    </row>
    <row r="98" spans="1:6" ht="40.5">
      <c r="A98" s="118" t="s">
        <v>152</v>
      </c>
      <c r="B98" s="121" t="s">
        <v>153</v>
      </c>
      <c r="C98" s="86"/>
      <c r="D98" s="85"/>
      <c r="E98" s="85"/>
      <c r="F98" s="88"/>
    </row>
    <row r="99" spans="1:6" ht="26.25" customHeight="1">
      <c r="A99" s="115"/>
      <c r="B99" s="116"/>
      <c r="C99" s="117"/>
      <c r="D99" s="89"/>
      <c r="E99" s="89"/>
      <c r="F99" s="90"/>
    </row>
    <row r="100" spans="1:6" ht="18.75" customHeight="1">
      <c r="A100" s="73" t="s">
        <v>191</v>
      </c>
      <c r="B100" s="73"/>
      <c r="C100" s="73"/>
      <c r="D100" s="89"/>
      <c r="E100" s="89"/>
      <c r="F100" s="90"/>
    </row>
    <row r="101" spans="1:6" s="57" customFormat="1" ht="20.25">
      <c r="A101" s="73" t="s">
        <v>192</v>
      </c>
      <c r="B101" s="73"/>
      <c r="C101" s="73"/>
      <c r="D101" s="73"/>
      <c r="E101" s="73"/>
      <c r="F101" s="91"/>
    </row>
    <row r="102" spans="1:6" s="57" customFormat="1" ht="12.75">
      <c r="A102" s="155" t="s">
        <v>200</v>
      </c>
      <c r="B102" s="155"/>
      <c r="C102" s="155"/>
      <c r="D102" s="155"/>
      <c r="E102" s="155"/>
      <c r="F102" s="155"/>
    </row>
    <row r="103" spans="1:6" ht="42.75" customHeight="1">
      <c r="A103" s="155"/>
      <c r="B103" s="155"/>
      <c r="C103" s="155"/>
      <c r="D103" s="155"/>
      <c r="E103" s="155"/>
      <c r="F103" s="155"/>
    </row>
    <row r="104" spans="1:6" ht="67.5" customHeight="1">
      <c r="A104" s="155" t="s">
        <v>204</v>
      </c>
      <c r="B104" s="155"/>
      <c r="C104" s="155"/>
      <c r="D104" s="155"/>
      <c r="E104" s="155"/>
      <c r="F104" s="155"/>
    </row>
    <row r="105" spans="1:6" ht="60.75" customHeight="1">
      <c r="A105" s="155" t="s">
        <v>201</v>
      </c>
      <c r="B105" s="155"/>
      <c r="C105" s="155"/>
      <c r="D105" s="155"/>
      <c r="E105" s="155"/>
      <c r="F105" s="155"/>
    </row>
    <row r="106" spans="1:6" ht="24" customHeight="1">
      <c r="A106" s="124"/>
      <c r="B106" s="124"/>
      <c r="C106" s="124"/>
      <c r="D106" s="124"/>
      <c r="E106" s="124"/>
      <c r="F106" s="124"/>
    </row>
    <row r="109" spans="1:6" hidden="1">
      <c r="D109" s="47">
        <v>10237.370000000001</v>
      </c>
      <c r="E109" s="47">
        <v>36097.78601254255</v>
      </c>
      <c r="F109" s="58">
        <v>64575.234190000003</v>
      </c>
    </row>
    <row r="110" spans="1:6" hidden="1">
      <c r="D110" s="47">
        <f>D109/D90/12</f>
        <v>29.417729885057472</v>
      </c>
      <c r="E110" s="47">
        <f>E109/1.304</f>
        <v>27682.351236612383</v>
      </c>
      <c r="F110" s="47">
        <f>F109/1.304</f>
        <v>49520.885115030673</v>
      </c>
    </row>
    <row r="111" spans="1:6" hidden="1">
      <c r="E111" s="47" t="e">
        <f>E110/E90/12</f>
        <v>#VALUE!</v>
      </c>
      <c r="F111" s="47" t="e">
        <f>F110/F90/12</f>
        <v>#VALUE!</v>
      </c>
    </row>
    <row r="112" spans="1:6" hidden="1"/>
    <row r="113" hidden="1"/>
  </sheetData>
  <mergeCells count="6">
    <mergeCell ref="A105:F105"/>
    <mergeCell ref="E1:F1"/>
    <mergeCell ref="A4:F4"/>
    <mergeCell ref="D92:F92"/>
    <mergeCell ref="A102:F103"/>
    <mergeCell ref="A104:F104"/>
  </mergeCells>
  <pageMargins left="0.70866141732283472" right="0.70866141732283472" top="0.74803149606299213" bottom="0.74803149606299213" header="0.31496062992125984" footer="0.31496062992125984"/>
  <pageSetup paperSize="9" scale="30" orientation="portrait" blackAndWhite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L27"/>
  <sheetViews>
    <sheetView view="pageBreakPreview" topLeftCell="A4" zoomScale="85" zoomScaleNormal="100" zoomScaleSheetLayoutView="85" workbookViewId="0">
      <selection activeCell="I11" sqref="I11:J27"/>
    </sheetView>
  </sheetViews>
  <sheetFormatPr defaultRowHeight="15.75" outlineLevelCol="1"/>
  <cols>
    <col min="1" max="1" width="7.75" style="47" customWidth="1"/>
    <col min="2" max="2" width="50.875" style="47" customWidth="1"/>
    <col min="3" max="3" width="15.25" style="47" customWidth="1"/>
    <col min="4" max="4" width="12.25" style="47" customWidth="1" outlineLevel="1"/>
    <col min="5" max="5" width="12.625" style="47" customWidth="1" outlineLevel="1"/>
    <col min="6" max="6" width="21" style="47" customWidth="1" outlineLevel="1"/>
    <col min="7" max="7" width="12" style="47" customWidth="1"/>
    <col min="8" max="8" width="11.875" style="47" customWidth="1"/>
    <col min="9" max="11" width="14.75" style="47" bestFit="1" customWidth="1"/>
    <col min="12" max="255" width="9.125" style="47"/>
    <col min="256" max="256" width="7.75" style="47" customWidth="1"/>
    <col min="257" max="257" width="50.875" style="47" customWidth="1"/>
    <col min="258" max="258" width="15.25" style="47" customWidth="1"/>
    <col min="259" max="259" width="13" style="47" customWidth="1"/>
    <col min="260" max="260" width="13.25" style="47" customWidth="1"/>
    <col min="261" max="261" width="12.875" style="47" customWidth="1"/>
    <col min="262" max="262" width="13.25" style="47" customWidth="1"/>
    <col min="263" max="263" width="11.75" style="47" customWidth="1"/>
    <col min="264" max="264" width="13.625" style="47" customWidth="1"/>
    <col min="265" max="267" width="14.75" style="47" bestFit="1" customWidth="1"/>
    <col min="268" max="511" width="9.125" style="47"/>
    <col min="512" max="512" width="7.75" style="47" customWidth="1"/>
    <col min="513" max="513" width="50.875" style="47" customWidth="1"/>
    <col min="514" max="514" width="15.25" style="47" customWidth="1"/>
    <col min="515" max="515" width="13" style="47" customWidth="1"/>
    <col min="516" max="516" width="13.25" style="47" customWidth="1"/>
    <col min="517" max="517" width="12.875" style="47" customWidth="1"/>
    <col min="518" max="518" width="13.25" style="47" customWidth="1"/>
    <col min="519" max="519" width="11.75" style="47" customWidth="1"/>
    <col min="520" max="520" width="13.625" style="47" customWidth="1"/>
    <col min="521" max="523" width="14.75" style="47" bestFit="1" customWidth="1"/>
    <col min="524" max="767" width="9.125" style="47"/>
    <col min="768" max="768" width="7.75" style="47" customWidth="1"/>
    <col min="769" max="769" width="50.875" style="47" customWidth="1"/>
    <col min="770" max="770" width="15.25" style="47" customWidth="1"/>
    <col min="771" max="771" width="13" style="47" customWidth="1"/>
    <col min="772" max="772" width="13.25" style="47" customWidth="1"/>
    <col min="773" max="773" width="12.875" style="47" customWidth="1"/>
    <col min="774" max="774" width="13.25" style="47" customWidth="1"/>
    <col min="775" max="775" width="11.75" style="47" customWidth="1"/>
    <col min="776" max="776" width="13.625" style="47" customWidth="1"/>
    <col min="777" max="779" width="14.75" style="47" bestFit="1" customWidth="1"/>
    <col min="780" max="1023" width="9.125" style="47"/>
    <col min="1024" max="1024" width="7.75" style="47" customWidth="1"/>
    <col min="1025" max="1025" width="50.875" style="47" customWidth="1"/>
    <col min="1026" max="1026" width="15.25" style="47" customWidth="1"/>
    <col min="1027" max="1027" width="13" style="47" customWidth="1"/>
    <col min="1028" max="1028" width="13.25" style="47" customWidth="1"/>
    <col min="1029" max="1029" width="12.875" style="47" customWidth="1"/>
    <col min="1030" max="1030" width="13.25" style="47" customWidth="1"/>
    <col min="1031" max="1031" width="11.75" style="47" customWidth="1"/>
    <col min="1032" max="1032" width="13.625" style="47" customWidth="1"/>
    <col min="1033" max="1035" width="14.75" style="47" bestFit="1" customWidth="1"/>
    <col min="1036" max="1279" width="9.125" style="47"/>
    <col min="1280" max="1280" width="7.75" style="47" customWidth="1"/>
    <col min="1281" max="1281" width="50.875" style="47" customWidth="1"/>
    <col min="1282" max="1282" width="15.25" style="47" customWidth="1"/>
    <col min="1283" max="1283" width="13" style="47" customWidth="1"/>
    <col min="1284" max="1284" width="13.25" style="47" customWidth="1"/>
    <col min="1285" max="1285" width="12.875" style="47" customWidth="1"/>
    <col min="1286" max="1286" width="13.25" style="47" customWidth="1"/>
    <col min="1287" max="1287" width="11.75" style="47" customWidth="1"/>
    <col min="1288" max="1288" width="13.625" style="47" customWidth="1"/>
    <col min="1289" max="1291" width="14.75" style="47" bestFit="1" customWidth="1"/>
    <col min="1292" max="1535" width="9.125" style="47"/>
    <col min="1536" max="1536" width="7.75" style="47" customWidth="1"/>
    <col min="1537" max="1537" width="50.875" style="47" customWidth="1"/>
    <col min="1538" max="1538" width="15.25" style="47" customWidth="1"/>
    <col min="1539" max="1539" width="13" style="47" customWidth="1"/>
    <col min="1540" max="1540" width="13.25" style="47" customWidth="1"/>
    <col min="1541" max="1541" width="12.875" style="47" customWidth="1"/>
    <col min="1542" max="1542" width="13.25" style="47" customWidth="1"/>
    <col min="1543" max="1543" width="11.75" style="47" customWidth="1"/>
    <col min="1544" max="1544" width="13.625" style="47" customWidth="1"/>
    <col min="1545" max="1547" width="14.75" style="47" bestFit="1" customWidth="1"/>
    <col min="1548" max="1791" width="9.125" style="47"/>
    <col min="1792" max="1792" width="7.75" style="47" customWidth="1"/>
    <col min="1793" max="1793" width="50.875" style="47" customWidth="1"/>
    <col min="1794" max="1794" width="15.25" style="47" customWidth="1"/>
    <col min="1795" max="1795" width="13" style="47" customWidth="1"/>
    <col min="1796" max="1796" width="13.25" style="47" customWidth="1"/>
    <col min="1797" max="1797" width="12.875" style="47" customWidth="1"/>
    <col min="1798" max="1798" width="13.25" style="47" customWidth="1"/>
    <col min="1799" max="1799" width="11.75" style="47" customWidth="1"/>
    <col min="1800" max="1800" width="13.625" style="47" customWidth="1"/>
    <col min="1801" max="1803" width="14.75" style="47" bestFit="1" customWidth="1"/>
    <col min="1804" max="2047" width="9.125" style="47"/>
    <col min="2048" max="2048" width="7.75" style="47" customWidth="1"/>
    <col min="2049" max="2049" width="50.875" style="47" customWidth="1"/>
    <col min="2050" max="2050" width="15.25" style="47" customWidth="1"/>
    <col min="2051" max="2051" width="13" style="47" customWidth="1"/>
    <col min="2052" max="2052" width="13.25" style="47" customWidth="1"/>
    <col min="2053" max="2053" width="12.875" style="47" customWidth="1"/>
    <col min="2054" max="2054" width="13.25" style="47" customWidth="1"/>
    <col min="2055" max="2055" width="11.75" style="47" customWidth="1"/>
    <col min="2056" max="2056" width="13.625" style="47" customWidth="1"/>
    <col min="2057" max="2059" width="14.75" style="47" bestFit="1" customWidth="1"/>
    <col min="2060" max="2303" width="9.125" style="47"/>
    <col min="2304" max="2304" width="7.75" style="47" customWidth="1"/>
    <col min="2305" max="2305" width="50.875" style="47" customWidth="1"/>
    <col min="2306" max="2306" width="15.25" style="47" customWidth="1"/>
    <col min="2307" max="2307" width="13" style="47" customWidth="1"/>
    <col min="2308" max="2308" width="13.25" style="47" customWidth="1"/>
    <col min="2309" max="2309" width="12.875" style="47" customWidth="1"/>
    <col min="2310" max="2310" width="13.25" style="47" customWidth="1"/>
    <col min="2311" max="2311" width="11.75" style="47" customWidth="1"/>
    <col min="2312" max="2312" width="13.625" style="47" customWidth="1"/>
    <col min="2313" max="2315" width="14.75" style="47" bestFit="1" customWidth="1"/>
    <col min="2316" max="2559" width="9.125" style="47"/>
    <col min="2560" max="2560" width="7.75" style="47" customWidth="1"/>
    <col min="2561" max="2561" width="50.875" style="47" customWidth="1"/>
    <col min="2562" max="2562" width="15.25" style="47" customWidth="1"/>
    <col min="2563" max="2563" width="13" style="47" customWidth="1"/>
    <col min="2564" max="2564" width="13.25" style="47" customWidth="1"/>
    <col min="2565" max="2565" width="12.875" style="47" customWidth="1"/>
    <col min="2566" max="2566" width="13.25" style="47" customWidth="1"/>
    <col min="2567" max="2567" width="11.75" style="47" customWidth="1"/>
    <col min="2568" max="2568" width="13.625" style="47" customWidth="1"/>
    <col min="2569" max="2571" width="14.75" style="47" bestFit="1" customWidth="1"/>
    <col min="2572" max="2815" width="9.125" style="47"/>
    <col min="2816" max="2816" width="7.75" style="47" customWidth="1"/>
    <col min="2817" max="2817" width="50.875" style="47" customWidth="1"/>
    <col min="2818" max="2818" width="15.25" style="47" customWidth="1"/>
    <col min="2819" max="2819" width="13" style="47" customWidth="1"/>
    <col min="2820" max="2820" width="13.25" style="47" customWidth="1"/>
    <col min="2821" max="2821" width="12.875" style="47" customWidth="1"/>
    <col min="2822" max="2822" width="13.25" style="47" customWidth="1"/>
    <col min="2823" max="2823" width="11.75" style="47" customWidth="1"/>
    <col min="2824" max="2824" width="13.625" style="47" customWidth="1"/>
    <col min="2825" max="2827" width="14.75" style="47" bestFit="1" customWidth="1"/>
    <col min="2828" max="3071" width="9.125" style="47"/>
    <col min="3072" max="3072" width="7.75" style="47" customWidth="1"/>
    <col min="3073" max="3073" width="50.875" style="47" customWidth="1"/>
    <col min="3074" max="3074" width="15.25" style="47" customWidth="1"/>
    <col min="3075" max="3075" width="13" style="47" customWidth="1"/>
    <col min="3076" max="3076" width="13.25" style="47" customWidth="1"/>
    <col min="3077" max="3077" width="12.875" style="47" customWidth="1"/>
    <col min="3078" max="3078" width="13.25" style="47" customWidth="1"/>
    <col min="3079" max="3079" width="11.75" style="47" customWidth="1"/>
    <col min="3080" max="3080" width="13.625" style="47" customWidth="1"/>
    <col min="3081" max="3083" width="14.75" style="47" bestFit="1" customWidth="1"/>
    <col min="3084" max="3327" width="9.125" style="47"/>
    <col min="3328" max="3328" width="7.75" style="47" customWidth="1"/>
    <col min="3329" max="3329" width="50.875" style="47" customWidth="1"/>
    <col min="3330" max="3330" width="15.25" style="47" customWidth="1"/>
    <col min="3331" max="3331" width="13" style="47" customWidth="1"/>
    <col min="3332" max="3332" width="13.25" style="47" customWidth="1"/>
    <col min="3333" max="3333" width="12.875" style="47" customWidth="1"/>
    <col min="3334" max="3334" width="13.25" style="47" customWidth="1"/>
    <col min="3335" max="3335" width="11.75" style="47" customWidth="1"/>
    <col min="3336" max="3336" width="13.625" style="47" customWidth="1"/>
    <col min="3337" max="3339" width="14.75" style="47" bestFit="1" customWidth="1"/>
    <col min="3340" max="3583" width="9.125" style="47"/>
    <col min="3584" max="3584" width="7.75" style="47" customWidth="1"/>
    <col min="3585" max="3585" width="50.875" style="47" customWidth="1"/>
    <col min="3586" max="3586" width="15.25" style="47" customWidth="1"/>
    <col min="3587" max="3587" width="13" style="47" customWidth="1"/>
    <col min="3588" max="3588" width="13.25" style="47" customWidth="1"/>
    <col min="3589" max="3589" width="12.875" style="47" customWidth="1"/>
    <col min="3590" max="3590" width="13.25" style="47" customWidth="1"/>
    <col min="3591" max="3591" width="11.75" style="47" customWidth="1"/>
    <col min="3592" max="3592" width="13.625" style="47" customWidth="1"/>
    <col min="3593" max="3595" width="14.75" style="47" bestFit="1" customWidth="1"/>
    <col min="3596" max="3839" width="9.125" style="47"/>
    <col min="3840" max="3840" width="7.75" style="47" customWidth="1"/>
    <col min="3841" max="3841" width="50.875" style="47" customWidth="1"/>
    <col min="3842" max="3842" width="15.25" style="47" customWidth="1"/>
    <col min="3843" max="3843" width="13" style="47" customWidth="1"/>
    <col min="3844" max="3844" width="13.25" style="47" customWidth="1"/>
    <col min="3845" max="3845" width="12.875" style="47" customWidth="1"/>
    <col min="3846" max="3846" width="13.25" style="47" customWidth="1"/>
    <col min="3847" max="3847" width="11.75" style="47" customWidth="1"/>
    <col min="3848" max="3848" width="13.625" style="47" customWidth="1"/>
    <col min="3849" max="3851" width="14.75" style="47" bestFit="1" customWidth="1"/>
    <col min="3852" max="4095" width="9.125" style="47"/>
    <col min="4096" max="4096" width="7.75" style="47" customWidth="1"/>
    <col min="4097" max="4097" width="50.875" style="47" customWidth="1"/>
    <col min="4098" max="4098" width="15.25" style="47" customWidth="1"/>
    <col min="4099" max="4099" width="13" style="47" customWidth="1"/>
    <col min="4100" max="4100" width="13.25" style="47" customWidth="1"/>
    <col min="4101" max="4101" width="12.875" style="47" customWidth="1"/>
    <col min="4102" max="4102" width="13.25" style="47" customWidth="1"/>
    <col min="4103" max="4103" width="11.75" style="47" customWidth="1"/>
    <col min="4104" max="4104" width="13.625" style="47" customWidth="1"/>
    <col min="4105" max="4107" width="14.75" style="47" bestFit="1" customWidth="1"/>
    <col min="4108" max="4351" width="9.125" style="47"/>
    <col min="4352" max="4352" width="7.75" style="47" customWidth="1"/>
    <col min="4353" max="4353" width="50.875" style="47" customWidth="1"/>
    <col min="4354" max="4354" width="15.25" style="47" customWidth="1"/>
    <col min="4355" max="4355" width="13" style="47" customWidth="1"/>
    <col min="4356" max="4356" width="13.25" style="47" customWidth="1"/>
    <col min="4357" max="4357" width="12.875" style="47" customWidth="1"/>
    <col min="4358" max="4358" width="13.25" style="47" customWidth="1"/>
    <col min="4359" max="4359" width="11.75" style="47" customWidth="1"/>
    <col min="4360" max="4360" width="13.625" style="47" customWidth="1"/>
    <col min="4361" max="4363" width="14.75" style="47" bestFit="1" customWidth="1"/>
    <col min="4364" max="4607" width="9.125" style="47"/>
    <col min="4608" max="4608" width="7.75" style="47" customWidth="1"/>
    <col min="4609" max="4609" width="50.875" style="47" customWidth="1"/>
    <col min="4610" max="4610" width="15.25" style="47" customWidth="1"/>
    <col min="4611" max="4611" width="13" style="47" customWidth="1"/>
    <col min="4612" max="4612" width="13.25" style="47" customWidth="1"/>
    <col min="4613" max="4613" width="12.875" style="47" customWidth="1"/>
    <col min="4614" max="4614" width="13.25" style="47" customWidth="1"/>
    <col min="4615" max="4615" width="11.75" style="47" customWidth="1"/>
    <col min="4616" max="4616" width="13.625" style="47" customWidth="1"/>
    <col min="4617" max="4619" width="14.75" style="47" bestFit="1" customWidth="1"/>
    <col min="4620" max="4863" width="9.125" style="47"/>
    <col min="4864" max="4864" width="7.75" style="47" customWidth="1"/>
    <col min="4865" max="4865" width="50.875" style="47" customWidth="1"/>
    <col min="4866" max="4866" width="15.25" style="47" customWidth="1"/>
    <col min="4867" max="4867" width="13" style="47" customWidth="1"/>
    <col min="4868" max="4868" width="13.25" style="47" customWidth="1"/>
    <col min="4869" max="4869" width="12.875" style="47" customWidth="1"/>
    <col min="4870" max="4870" width="13.25" style="47" customWidth="1"/>
    <col min="4871" max="4871" width="11.75" style="47" customWidth="1"/>
    <col min="4872" max="4872" width="13.625" style="47" customWidth="1"/>
    <col min="4873" max="4875" width="14.75" style="47" bestFit="1" customWidth="1"/>
    <col min="4876" max="5119" width="9.125" style="47"/>
    <col min="5120" max="5120" width="7.75" style="47" customWidth="1"/>
    <col min="5121" max="5121" width="50.875" style="47" customWidth="1"/>
    <col min="5122" max="5122" width="15.25" style="47" customWidth="1"/>
    <col min="5123" max="5123" width="13" style="47" customWidth="1"/>
    <col min="5124" max="5124" width="13.25" style="47" customWidth="1"/>
    <col min="5125" max="5125" width="12.875" style="47" customWidth="1"/>
    <col min="5126" max="5126" width="13.25" style="47" customWidth="1"/>
    <col min="5127" max="5127" width="11.75" style="47" customWidth="1"/>
    <col min="5128" max="5128" width="13.625" style="47" customWidth="1"/>
    <col min="5129" max="5131" width="14.75" style="47" bestFit="1" customWidth="1"/>
    <col min="5132" max="5375" width="9.125" style="47"/>
    <col min="5376" max="5376" width="7.75" style="47" customWidth="1"/>
    <col min="5377" max="5377" width="50.875" style="47" customWidth="1"/>
    <col min="5378" max="5378" width="15.25" style="47" customWidth="1"/>
    <col min="5379" max="5379" width="13" style="47" customWidth="1"/>
    <col min="5380" max="5380" width="13.25" style="47" customWidth="1"/>
    <col min="5381" max="5381" width="12.875" style="47" customWidth="1"/>
    <col min="5382" max="5382" width="13.25" style="47" customWidth="1"/>
    <col min="5383" max="5383" width="11.75" style="47" customWidth="1"/>
    <col min="5384" max="5384" width="13.625" style="47" customWidth="1"/>
    <col min="5385" max="5387" width="14.75" style="47" bestFit="1" customWidth="1"/>
    <col min="5388" max="5631" width="9.125" style="47"/>
    <col min="5632" max="5632" width="7.75" style="47" customWidth="1"/>
    <col min="5633" max="5633" width="50.875" style="47" customWidth="1"/>
    <col min="5634" max="5634" width="15.25" style="47" customWidth="1"/>
    <col min="5635" max="5635" width="13" style="47" customWidth="1"/>
    <col min="5636" max="5636" width="13.25" style="47" customWidth="1"/>
    <col min="5637" max="5637" width="12.875" style="47" customWidth="1"/>
    <col min="5638" max="5638" width="13.25" style="47" customWidth="1"/>
    <col min="5639" max="5639" width="11.75" style="47" customWidth="1"/>
    <col min="5640" max="5640" width="13.625" style="47" customWidth="1"/>
    <col min="5641" max="5643" width="14.75" style="47" bestFit="1" customWidth="1"/>
    <col min="5644" max="5887" width="9.125" style="47"/>
    <col min="5888" max="5888" width="7.75" style="47" customWidth="1"/>
    <col min="5889" max="5889" width="50.875" style="47" customWidth="1"/>
    <col min="5890" max="5890" width="15.25" style="47" customWidth="1"/>
    <col min="5891" max="5891" width="13" style="47" customWidth="1"/>
    <col min="5892" max="5892" width="13.25" style="47" customWidth="1"/>
    <col min="5893" max="5893" width="12.875" style="47" customWidth="1"/>
    <col min="5894" max="5894" width="13.25" style="47" customWidth="1"/>
    <col min="5895" max="5895" width="11.75" style="47" customWidth="1"/>
    <col min="5896" max="5896" width="13.625" style="47" customWidth="1"/>
    <col min="5897" max="5899" width="14.75" style="47" bestFit="1" customWidth="1"/>
    <col min="5900" max="6143" width="9.125" style="47"/>
    <col min="6144" max="6144" width="7.75" style="47" customWidth="1"/>
    <col min="6145" max="6145" width="50.875" style="47" customWidth="1"/>
    <col min="6146" max="6146" width="15.25" style="47" customWidth="1"/>
    <col min="6147" max="6147" width="13" style="47" customWidth="1"/>
    <col min="6148" max="6148" width="13.25" style="47" customWidth="1"/>
    <col min="6149" max="6149" width="12.875" style="47" customWidth="1"/>
    <col min="6150" max="6150" width="13.25" style="47" customWidth="1"/>
    <col min="6151" max="6151" width="11.75" style="47" customWidth="1"/>
    <col min="6152" max="6152" width="13.625" style="47" customWidth="1"/>
    <col min="6153" max="6155" width="14.75" style="47" bestFit="1" customWidth="1"/>
    <col min="6156" max="6399" width="9.125" style="47"/>
    <col min="6400" max="6400" width="7.75" style="47" customWidth="1"/>
    <col min="6401" max="6401" width="50.875" style="47" customWidth="1"/>
    <col min="6402" max="6402" width="15.25" style="47" customWidth="1"/>
    <col min="6403" max="6403" width="13" style="47" customWidth="1"/>
    <col min="6404" max="6404" width="13.25" style="47" customWidth="1"/>
    <col min="6405" max="6405" width="12.875" style="47" customWidth="1"/>
    <col min="6406" max="6406" width="13.25" style="47" customWidth="1"/>
    <col min="6407" max="6407" width="11.75" style="47" customWidth="1"/>
    <col min="6408" max="6408" width="13.625" style="47" customWidth="1"/>
    <col min="6409" max="6411" width="14.75" style="47" bestFit="1" customWidth="1"/>
    <col min="6412" max="6655" width="9.125" style="47"/>
    <col min="6656" max="6656" width="7.75" style="47" customWidth="1"/>
    <col min="6657" max="6657" width="50.875" style="47" customWidth="1"/>
    <col min="6658" max="6658" width="15.25" style="47" customWidth="1"/>
    <col min="6659" max="6659" width="13" style="47" customWidth="1"/>
    <col min="6660" max="6660" width="13.25" style="47" customWidth="1"/>
    <col min="6661" max="6661" width="12.875" style="47" customWidth="1"/>
    <col min="6662" max="6662" width="13.25" style="47" customWidth="1"/>
    <col min="6663" max="6663" width="11.75" style="47" customWidth="1"/>
    <col min="6664" max="6664" width="13.625" style="47" customWidth="1"/>
    <col min="6665" max="6667" width="14.75" style="47" bestFit="1" customWidth="1"/>
    <col min="6668" max="6911" width="9.125" style="47"/>
    <col min="6912" max="6912" width="7.75" style="47" customWidth="1"/>
    <col min="6913" max="6913" width="50.875" style="47" customWidth="1"/>
    <col min="6914" max="6914" width="15.25" style="47" customWidth="1"/>
    <col min="6915" max="6915" width="13" style="47" customWidth="1"/>
    <col min="6916" max="6916" width="13.25" style="47" customWidth="1"/>
    <col min="6917" max="6917" width="12.875" style="47" customWidth="1"/>
    <col min="6918" max="6918" width="13.25" style="47" customWidth="1"/>
    <col min="6919" max="6919" width="11.75" style="47" customWidth="1"/>
    <col min="6920" max="6920" width="13.625" style="47" customWidth="1"/>
    <col min="6921" max="6923" width="14.75" style="47" bestFit="1" customWidth="1"/>
    <col min="6924" max="7167" width="9.125" style="47"/>
    <col min="7168" max="7168" width="7.75" style="47" customWidth="1"/>
    <col min="7169" max="7169" width="50.875" style="47" customWidth="1"/>
    <col min="7170" max="7170" width="15.25" style="47" customWidth="1"/>
    <col min="7171" max="7171" width="13" style="47" customWidth="1"/>
    <col min="7172" max="7172" width="13.25" style="47" customWidth="1"/>
    <col min="7173" max="7173" width="12.875" style="47" customWidth="1"/>
    <col min="7174" max="7174" width="13.25" style="47" customWidth="1"/>
    <col min="7175" max="7175" width="11.75" style="47" customWidth="1"/>
    <col min="7176" max="7176" width="13.625" style="47" customWidth="1"/>
    <col min="7177" max="7179" width="14.75" style="47" bestFit="1" customWidth="1"/>
    <col min="7180" max="7423" width="9.125" style="47"/>
    <col min="7424" max="7424" width="7.75" style="47" customWidth="1"/>
    <col min="7425" max="7425" width="50.875" style="47" customWidth="1"/>
    <col min="7426" max="7426" width="15.25" style="47" customWidth="1"/>
    <col min="7427" max="7427" width="13" style="47" customWidth="1"/>
    <col min="7428" max="7428" width="13.25" style="47" customWidth="1"/>
    <col min="7429" max="7429" width="12.875" style="47" customWidth="1"/>
    <col min="7430" max="7430" width="13.25" style="47" customWidth="1"/>
    <col min="7431" max="7431" width="11.75" style="47" customWidth="1"/>
    <col min="7432" max="7432" width="13.625" style="47" customWidth="1"/>
    <col min="7433" max="7435" width="14.75" style="47" bestFit="1" customWidth="1"/>
    <col min="7436" max="7679" width="9.125" style="47"/>
    <col min="7680" max="7680" width="7.75" style="47" customWidth="1"/>
    <col min="7681" max="7681" width="50.875" style="47" customWidth="1"/>
    <col min="7682" max="7682" width="15.25" style="47" customWidth="1"/>
    <col min="7683" max="7683" width="13" style="47" customWidth="1"/>
    <col min="7684" max="7684" width="13.25" style="47" customWidth="1"/>
    <col min="7685" max="7685" width="12.875" style="47" customWidth="1"/>
    <col min="7686" max="7686" width="13.25" style="47" customWidth="1"/>
    <col min="7687" max="7687" width="11.75" style="47" customWidth="1"/>
    <col min="7688" max="7688" width="13.625" style="47" customWidth="1"/>
    <col min="7689" max="7691" width="14.75" style="47" bestFit="1" customWidth="1"/>
    <col min="7692" max="7935" width="9.125" style="47"/>
    <col min="7936" max="7936" width="7.75" style="47" customWidth="1"/>
    <col min="7937" max="7937" width="50.875" style="47" customWidth="1"/>
    <col min="7938" max="7938" width="15.25" style="47" customWidth="1"/>
    <col min="7939" max="7939" width="13" style="47" customWidth="1"/>
    <col min="7940" max="7940" width="13.25" style="47" customWidth="1"/>
    <col min="7941" max="7941" width="12.875" style="47" customWidth="1"/>
    <col min="7942" max="7942" width="13.25" style="47" customWidth="1"/>
    <col min="7943" max="7943" width="11.75" style="47" customWidth="1"/>
    <col min="7944" max="7944" width="13.625" style="47" customWidth="1"/>
    <col min="7945" max="7947" width="14.75" style="47" bestFit="1" customWidth="1"/>
    <col min="7948" max="8191" width="9.125" style="47"/>
    <col min="8192" max="8192" width="7.75" style="47" customWidth="1"/>
    <col min="8193" max="8193" width="50.875" style="47" customWidth="1"/>
    <col min="8194" max="8194" width="15.25" style="47" customWidth="1"/>
    <col min="8195" max="8195" width="13" style="47" customWidth="1"/>
    <col min="8196" max="8196" width="13.25" style="47" customWidth="1"/>
    <col min="8197" max="8197" width="12.875" style="47" customWidth="1"/>
    <col min="8198" max="8198" width="13.25" style="47" customWidth="1"/>
    <col min="8199" max="8199" width="11.75" style="47" customWidth="1"/>
    <col min="8200" max="8200" width="13.625" style="47" customWidth="1"/>
    <col min="8201" max="8203" width="14.75" style="47" bestFit="1" customWidth="1"/>
    <col min="8204" max="8447" width="9.125" style="47"/>
    <col min="8448" max="8448" width="7.75" style="47" customWidth="1"/>
    <col min="8449" max="8449" width="50.875" style="47" customWidth="1"/>
    <col min="8450" max="8450" width="15.25" style="47" customWidth="1"/>
    <col min="8451" max="8451" width="13" style="47" customWidth="1"/>
    <col min="8452" max="8452" width="13.25" style="47" customWidth="1"/>
    <col min="8453" max="8453" width="12.875" style="47" customWidth="1"/>
    <col min="8454" max="8454" width="13.25" style="47" customWidth="1"/>
    <col min="8455" max="8455" width="11.75" style="47" customWidth="1"/>
    <col min="8456" max="8456" width="13.625" style="47" customWidth="1"/>
    <col min="8457" max="8459" width="14.75" style="47" bestFit="1" customWidth="1"/>
    <col min="8460" max="8703" width="9.125" style="47"/>
    <col min="8704" max="8704" width="7.75" style="47" customWidth="1"/>
    <col min="8705" max="8705" width="50.875" style="47" customWidth="1"/>
    <col min="8706" max="8706" width="15.25" style="47" customWidth="1"/>
    <col min="8707" max="8707" width="13" style="47" customWidth="1"/>
    <col min="8708" max="8708" width="13.25" style="47" customWidth="1"/>
    <col min="8709" max="8709" width="12.875" style="47" customWidth="1"/>
    <col min="8710" max="8710" width="13.25" style="47" customWidth="1"/>
    <col min="8711" max="8711" width="11.75" style="47" customWidth="1"/>
    <col min="8712" max="8712" width="13.625" style="47" customWidth="1"/>
    <col min="8713" max="8715" width="14.75" style="47" bestFit="1" customWidth="1"/>
    <col min="8716" max="8959" width="9.125" style="47"/>
    <col min="8960" max="8960" width="7.75" style="47" customWidth="1"/>
    <col min="8961" max="8961" width="50.875" style="47" customWidth="1"/>
    <col min="8962" max="8962" width="15.25" style="47" customWidth="1"/>
    <col min="8963" max="8963" width="13" style="47" customWidth="1"/>
    <col min="8964" max="8964" width="13.25" style="47" customWidth="1"/>
    <col min="8965" max="8965" width="12.875" style="47" customWidth="1"/>
    <col min="8966" max="8966" width="13.25" style="47" customWidth="1"/>
    <col min="8967" max="8967" width="11.75" style="47" customWidth="1"/>
    <col min="8968" max="8968" width="13.625" style="47" customWidth="1"/>
    <col min="8969" max="8971" width="14.75" style="47" bestFit="1" customWidth="1"/>
    <col min="8972" max="9215" width="9.125" style="47"/>
    <col min="9216" max="9216" width="7.75" style="47" customWidth="1"/>
    <col min="9217" max="9217" width="50.875" style="47" customWidth="1"/>
    <col min="9218" max="9218" width="15.25" style="47" customWidth="1"/>
    <col min="9219" max="9219" width="13" style="47" customWidth="1"/>
    <col min="9220" max="9220" width="13.25" style="47" customWidth="1"/>
    <col min="9221" max="9221" width="12.875" style="47" customWidth="1"/>
    <col min="9222" max="9222" width="13.25" style="47" customWidth="1"/>
    <col min="9223" max="9223" width="11.75" style="47" customWidth="1"/>
    <col min="9224" max="9224" width="13.625" style="47" customWidth="1"/>
    <col min="9225" max="9227" width="14.75" style="47" bestFit="1" customWidth="1"/>
    <col min="9228" max="9471" width="9.125" style="47"/>
    <col min="9472" max="9472" width="7.75" style="47" customWidth="1"/>
    <col min="9473" max="9473" width="50.875" style="47" customWidth="1"/>
    <col min="9474" max="9474" width="15.25" style="47" customWidth="1"/>
    <col min="9475" max="9475" width="13" style="47" customWidth="1"/>
    <col min="9476" max="9476" width="13.25" style="47" customWidth="1"/>
    <col min="9477" max="9477" width="12.875" style="47" customWidth="1"/>
    <col min="9478" max="9478" width="13.25" style="47" customWidth="1"/>
    <col min="9479" max="9479" width="11.75" style="47" customWidth="1"/>
    <col min="9480" max="9480" width="13.625" style="47" customWidth="1"/>
    <col min="9481" max="9483" width="14.75" style="47" bestFit="1" customWidth="1"/>
    <col min="9484" max="9727" width="9.125" style="47"/>
    <col min="9728" max="9728" width="7.75" style="47" customWidth="1"/>
    <col min="9729" max="9729" width="50.875" style="47" customWidth="1"/>
    <col min="9730" max="9730" width="15.25" style="47" customWidth="1"/>
    <col min="9731" max="9731" width="13" style="47" customWidth="1"/>
    <col min="9732" max="9732" width="13.25" style="47" customWidth="1"/>
    <col min="9733" max="9733" width="12.875" style="47" customWidth="1"/>
    <col min="9734" max="9734" width="13.25" style="47" customWidth="1"/>
    <col min="9735" max="9735" width="11.75" style="47" customWidth="1"/>
    <col min="9736" max="9736" width="13.625" style="47" customWidth="1"/>
    <col min="9737" max="9739" width="14.75" style="47" bestFit="1" customWidth="1"/>
    <col min="9740" max="9983" width="9.125" style="47"/>
    <col min="9984" max="9984" width="7.75" style="47" customWidth="1"/>
    <col min="9985" max="9985" width="50.875" style="47" customWidth="1"/>
    <col min="9986" max="9986" width="15.25" style="47" customWidth="1"/>
    <col min="9987" max="9987" width="13" style="47" customWidth="1"/>
    <col min="9988" max="9988" width="13.25" style="47" customWidth="1"/>
    <col min="9989" max="9989" width="12.875" style="47" customWidth="1"/>
    <col min="9990" max="9990" width="13.25" style="47" customWidth="1"/>
    <col min="9991" max="9991" width="11.75" style="47" customWidth="1"/>
    <col min="9992" max="9992" width="13.625" style="47" customWidth="1"/>
    <col min="9993" max="9995" width="14.75" style="47" bestFit="1" customWidth="1"/>
    <col min="9996" max="10239" width="9.125" style="47"/>
    <col min="10240" max="10240" width="7.75" style="47" customWidth="1"/>
    <col min="10241" max="10241" width="50.875" style="47" customWidth="1"/>
    <col min="10242" max="10242" width="15.25" style="47" customWidth="1"/>
    <col min="10243" max="10243" width="13" style="47" customWidth="1"/>
    <col min="10244" max="10244" width="13.25" style="47" customWidth="1"/>
    <col min="10245" max="10245" width="12.875" style="47" customWidth="1"/>
    <col min="10246" max="10246" width="13.25" style="47" customWidth="1"/>
    <col min="10247" max="10247" width="11.75" style="47" customWidth="1"/>
    <col min="10248" max="10248" width="13.625" style="47" customWidth="1"/>
    <col min="10249" max="10251" width="14.75" style="47" bestFit="1" customWidth="1"/>
    <col min="10252" max="10495" width="9.125" style="47"/>
    <col min="10496" max="10496" width="7.75" style="47" customWidth="1"/>
    <col min="10497" max="10497" width="50.875" style="47" customWidth="1"/>
    <col min="10498" max="10498" width="15.25" style="47" customWidth="1"/>
    <col min="10499" max="10499" width="13" style="47" customWidth="1"/>
    <col min="10500" max="10500" width="13.25" style="47" customWidth="1"/>
    <col min="10501" max="10501" width="12.875" style="47" customWidth="1"/>
    <col min="10502" max="10502" width="13.25" style="47" customWidth="1"/>
    <col min="10503" max="10503" width="11.75" style="47" customWidth="1"/>
    <col min="10504" max="10504" width="13.625" style="47" customWidth="1"/>
    <col min="10505" max="10507" width="14.75" style="47" bestFit="1" customWidth="1"/>
    <col min="10508" max="10751" width="9.125" style="47"/>
    <col min="10752" max="10752" width="7.75" style="47" customWidth="1"/>
    <col min="10753" max="10753" width="50.875" style="47" customWidth="1"/>
    <col min="10754" max="10754" width="15.25" style="47" customWidth="1"/>
    <col min="10755" max="10755" width="13" style="47" customWidth="1"/>
    <col min="10756" max="10756" width="13.25" style="47" customWidth="1"/>
    <col min="10757" max="10757" width="12.875" style="47" customWidth="1"/>
    <col min="10758" max="10758" width="13.25" style="47" customWidth="1"/>
    <col min="10759" max="10759" width="11.75" style="47" customWidth="1"/>
    <col min="10760" max="10760" width="13.625" style="47" customWidth="1"/>
    <col min="10761" max="10763" width="14.75" style="47" bestFit="1" customWidth="1"/>
    <col min="10764" max="11007" width="9.125" style="47"/>
    <col min="11008" max="11008" width="7.75" style="47" customWidth="1"/>
    <col min="11009" max="11009" width="50.875" style="47" customWidth="1"/>
    <col min="11010" max="11010" width="15.25" style="47" customWidth="1"/>
    <col min="11011" max="11011" width="13" style="47" customWidth="1"/>
    <col min="11012" max="11012" width="13.25" style="47" customWidth="1"/>
    <col min="11013" max="11013" width="12.875" style="47" customWidth="1"/>
    <col min="11014" max="11014" width="13.25" style="47" customWidth="1"/>
    <col min="11015" max="11015" width="11.75" style="47" customWidth="1"/>
    <col min="11016" max="11016" width="13.625" style="47" customWidth="1"/>
    <col min="11017" max="11019" width="14.75" style="47" bestFit="1" customWidth="1"/>
    <col min="11020" max="11263" width="9.125" style="47"/>
    <col min="11264" max="11264" width="7.75" style="47" customWidth="1"/>
    <col min="11265" max="11265" width="50.875" style="47" customWidth="1"/>
    <col min="11266" max="11266" width="15.25" style="47" customWidth="1"/>
    <col min="11267" max="11267" width="13" style="47" customWidth="1"/>
    <col min="11268" max="11268" width="13.25" style="47" customWidth="1"/>
    <col min="11269" max="11269" width="12.875" style="47" customWidth="1"/>
    <col min="11270" max="11270" width="13.25" style="47" customWidth="1"/>
    <col min="11271" max="11271" width="11.75" style="47" customWidth="1"/>
    <col min="11272" max="11272" width="13.625" style="47" customWidth="1"/>
    <col min="11273" max="11275" width="14.75" style="47" bestFit="1" customWidth="1"/>
    <col min="11276" max="11519" width="9.125" style="47"/>
    <col min="11520" max="11520" width="7.75" style="47" customWidth="1"/>
    <col min="11521" max="11521" width="50.875" style="47" customWidth="1"/>
    <col min="11522" max="11522" width="15.25" style="47" customWidth="1"/>
    <col min="11523" max="11523" width="13" style="47" customWidth="1"/>
    <col min="11524" max="11524" width="13.25" style="47" customWidth="1"/>
    <col min="11525" max="11525" width="12.875" style="47" customWidth="1"/>
    <col min="11526" max="11526" width="13.25" style="47" customWidth="1"/>
    <col min="11527" max="11527" width="11.75" style="47" customWidth="1"/>
    <col min="11528" max="11528" width="13.625" style="47" customWidth="1"/>
    <col min="11529" max="11531" width="14.75" style="47" bestFit="1" customWidth="1"/>
    <col min="11532" max="11775" width="9.125" style="47"/>
    <col min="11776" max="11776" width="7.75" style="47" customWidth="1"/>
    <col min="11777" max="11777" width="50.875" style="47" customWidth="1"/>
    <col min="11778" max="11778" width="15.25" style="47" customWidth="1"/>
    <col min="11779" max="11779" width="13" style="47" customWidth="1"/>
    <col min="11780" max="11780" width="13.25" style="47" customWidth="1"/>
    <col min="11781" max="11781" width="12.875" style="47" customWidth="1"/>
    <col min="11782" max="11782" width="13.25" style="47" customWidth="1"/>
    <col min="11783" max="11783" width="11.75" style="47" customWidth="1"/>
    <col min="11784" max="11784" width="13.625" style="47" customWidth="1"/>
    <col min="11785" max="11787" width="14.75" style="47" bestFit="1" customWidth="1"/>
    <col min="11788" max="12031" width="9.125" style="47"/>
    <col min="12032" max="12032" width="7.75" style="47" customWidth="1"/>
    <col min="12033" max="12033" width="50.875" style="47" customWidth="1"/>
    <col min="12034" max="12034" width="15.25" style="47" customWidth="1"/>
    <col min="12035" max="12035" width="13" style="47" customWidth="1"/>
    <col min="12036" max="12036" width="13.25" style="47" customWidth="1"/>
    <col min="12037" max="12037" width="12.875" style="47" customWidth="1"/>
    <col min="12038" max="12038" width="13.25" style="47" customWidth="1"/>
    <col min="12039" max="12039" width="11.75" style="47" customWidth="1"/>
    <col min="12040" max="12040" width="13.625" style="47" customWidth="1"/>
    <col min="12041" max="12043" width="14.75" style="47" bestFit="1" customWidth="1"/>
    <col min="12044" max="12287" width="9.125" style="47"/>
    <col min="12288" max="12288" width="7.75" style="47" customWidth="1"/>
    <col min="12289" max="12289" width="50.875" style="47" customWidth="1"/>
    <col min="12290" max="12290" width="15.25" style="47" customWidth="1"/>
    <col min="12291" max="12291" width="13" style="47" customWidth="1"/>
    <col min="12292" max="12292" width="13.25" style="47" customWidth="1"/>
    <col min="12293" max="12293" width="12.875" style="47" customWidth="1"/>
    <col min="12294" max="12294" width="13.25" style="47" customWidth="1"/>
    <col min="12295" max="12295" width="11.75" style="47" customWidth="1"/>
    <col min="12296" max="12296" width="13.625" style="47" customWidth="1"/>
    <col min="12297" max="12299" width="14.75" style="47" bestFit="1" customWidth="1"/>
    <col min="12300" max="12543" width="9.125" style="47"/>
    <col min="12544" max="12544" width="7.75" style="47" customWidth="1"/>
    <col min="12545" max="12545" width="50.875" style="47" customWidth="1"/>
    <col min="12546" max="12546" width="15.25" style="47" customWidth="1"/>
    <col min="12547" max="12547" width="13" style="47" customWidth="1"/>
    <col min="12548" max="12548" width="13.25" style="47" customWidth="1"/>
    <col min="12549" max="12549" width="12.875" style="47" customWidth="1"/>
    <col min="12550" max="12550" width="13.25" style="47" customWidth="1"/>
    <col min="12551" max="12551" width="11.75" style="47" customWidth="1"/>
    <col min="12552" max="12552" width="13.625" style="47" customWidth="1"/>
    <col min="12553" max="12555" width="14.75" style="47" bestFit="1" customWidth="1"/>
    <col min="12556" max="12799" width="9.125" style="47"/>
    <col min="12800" max="12800" width="7.75" style="47" customWidth="1"/>
    <col min="12801" max="12801" width="50.875" style="47" customWidth="1"/>
    <col min="12802" max="12802" width="15.25" style="47" customWidth="1"/>
    <col min="12803" max="12803" width="13" style="47" customWidth="1"/>
    <col min="12804" max="12804" width="13.25" style="47" customWidth="1"/>
    <col min="12805" max="12805" width="12.875" style="47" customWidth="1"/>
    <col min="12806" max="12806" width="13.25" style="47" customWidth="1"/>
    <col min="12807" max="12807" width="11.75" style="47" customWidth="1"/>
    <col min="12808" max="12808" width="13.625" style="47" customWidth="1"/>
    <col min="12809" max="12811" width="14.75" style="47" bestFit="1" customWidth="1"/>
    <col min="12812" max="13055" width="9.125" style="47"/>
    <col min="13056" max="13056" width="7.75" style="47" customWidth="1"/>
    <col min="13057" max="13057" width="50.875" style="47" customWidth="1"/>
    <col min="13058" max="13058" width="15.25" style="47" customWidth="1"/>
    <col min="13059" max="13059" width="13" style="47" customWidth="1"/>
    <col min="13060" max="13060" width="13.25" style="47" customWidth="1"/>
    <col min="13061" max="13061" width="12.875" style="47" customWidth="1"/>
    <col min="13062" max="13062" width="13.25" style="47" customWidth="1"/>
    <col min="13063" max="13063" width="11.75" style="47" customWidth="1"/>
    <col min="13064" max="13064" width="13.625" style="47" customWidth="1"/>
    <col min="13065" max="13067" width="14.75" style="47" bestFit="1" customWidth="1"/>
    <col min="13068" max="13311" width="9.125" style="47"/>
    <col min="13312" max="13312" width="7.75" style="47" customWidth="1"/>
    <col min="13313" max="13313" width="50.875" style="47" customWidth="1"/>
    <col min="13314" max="13314" width="15.25" style="47" customWidth="1"/>
    <col min="13315" max="13315" width="13" style="47" customWidth="1"/>
    <col min="13316" max="13316" width="13.25" style="47" customWidth="1"/>
    <col min="13317" max="13317" width="12.875" style="47" customWidth="1"/>
    <col min="13318" max="13318" width="13.25" style="47" customWidth="1"/>
    <col min="13319" max="13319" width="11.75" style="47" customWidth="1"/>
    <col min="13320" max="13320" width="13.625" style="47" customWidth="1"/>
    <col min="13321" max="13323" width="14.75" style="47" bestFit="1" customWidth="1"/>
    <col min="13324" max="13567" width="9.125" style="47"/>
    <col min="13568" max="13568" width="7.75" style="47" customWidth="1"/>
    <col min="13569" max="13569" width="50.875" style="47" customWidth="1"/>
    <col min="13570" max="13570" width="15.25" style="47" customWidth="1"/>
    <col min="13571" max="13571" width="13" style="47" customWidth="1"/>
    <col min="13572" max="13572" width="13.25" style="47" customWidth="1"/>
    <col min="13573" max="13573" width="12.875" style="47" customWidth="1"/>
    <col min="13574" max="13574" width="13.25" style="47" customWidth="1"/>
    <col min="13575" max="13575" width="11.75" style="47" customWidth="1"/>
    <col min="13576" max="13576" width="13.625" style="47" customWidth="1"/>
    <col min="13577" max="13579" width="14.75" style="47" bestFit="1" customWidth="1"/>
    <col min="13580" max="13823" width="9.125" style="47"/>
    <col min="13824" max="13824" width="7.75" style="47" customWidth="1"/>
    <col min="13825" max="13825" width="50.875" style="47" customWidth="1"/>
    <col min="13826" max="13826" width="15.25" style="47" customWidth="1"/>
    <col min="13827" max="13827" width="13" style="47" customWidth="1"/>
    <col min="13828" max="13828" width="13.25" style="47" customWidth="1"/>
    <col min="13829" max="13829" width="12.875" style="47" customWidth="1"/>
    <col min="13830" max="13830" width="13.25" style="47" customWidth="1"/>
    <col min="13831" max="13831" width="11.75" style="47" customWidth="1"/>
    <col min="13832" max="13832" width="13.625" style="47" customWidth="1"/>
    <col min="13833" max="13835" width="14.75" style="47" bestFit="1" customWidth="1"/>
    <col min="13836" max="14079" width="9.125" style="47"/>
    <col min="14080" max="14080" width="7.75" style="47" customWidth="1"/>
    <col min="14081" max="14081" width="50.875" style="47" customWidth="1"/>
    <col min="14082" max="14082" width="15.25" style="47" customWidth="1"/>
    <col min="14083" max="14083" width="13" style="47" customWidth="1"/>
    <col min="14084" max="14084" width="13.25" style="47" customWidth="1"/>
    <col min="14085" max="14085" width="12.875" style="47" customWidth="1"/>
    <col min="14086" max="14086" width="13.25" style="47" customWidth="1"/>
    <col min="14087" max="14087" width="11.75" style="47" customWidth="1"/>
    <col min="14088" max="14088" width="13.625" style="47" customWidth="1"/>
    <col min="14089" max="14091" width="14.75" style="47" bestFit="1" customWidth="1"/>
    <col min="14092" max="14335" width="9.125" style="47"/>
    <col min="14336" max="14336" width="7.75" style="47" customWidth="1"/>
    <col min="14337" max="14337" width="50.875" style="47" customWidth="1"/>
    <col min="14338" max="14338" width="15.25" style="47" customWidth="1"/>
    <col min="14339" max="14339" width="13" style="47" customWidth="1"/>
    <col min="14340" max="14340" width="13.25" style="47" customWidth="1"/>
    <col min="14341" max="14341" width="12.875" style="47" customWidth="1"/>
    <col min="14342" max="14342" width="13.25" style="47" customWidth="1"/>
    <col min="14343" max="14343" width="11.75" style="47" customWidth="1"/>
    <col min="14344" max="14344" width="13.625" style="47" customWidth="1"/>
    <col min="14345" max="14347" width="14.75" style="47" bestFit="1" customWidth="1"/>
    <col min="14348" max="14591" width="9.125" style="47"/>
    <col min="14592" max="14592" width="7.75" style="47" customWidth="1"/>
    <col min="14593" max="14593" width="50.875" style="47" customWidth="1"/>
    <col min="14594" max="14594" width="15.25" style="47" customWidth="1"/>
    <col min="14595" max="14595" width="13" style="47" customWidth="1"/>
    <col min="14596" max="14596" width="13.25" style="47" customWidth="1"/>
    <col min="14597" max="14597" width="12.875" style="47" customWidth="1"/>
    <col min="14598" max="14598" width="13.25" style="47" customWidth="1"/>
    <col min="14599" max="14599" width="11.75" style="47" customWidth="1"/>
    <col min="14600" max="14600" width="13.625" style="47" customWidth="1"/>
    <col min="14601" max="14603" width="14.75" style="47" bestFit="1" customWidth="1"/>
    <col min="14604" max="14847" width="9.125" style="47"/>
    <col min="14848" max="14848" width="7.75" style="47" customWidth="1"/>
    <col min="14849" max="14849" width="50.875" style="47" customWidth="1"/>
    <col min="14850" max="14850" width="15.25" style="47" customWidth="1"/>
    <col min="14851" max="14851" width="13" style="47" customWidth="1"/>
    <col min="14852" max="14852" width="13.25" style="47" customWidth="1"/>
    <col min="14853" max="14853" width="12.875" style="47" customWidth="1"/>
    <col min="14854" max="14854" width="13.25" style="47" customWidth="1"/>
    <col min="14855" max="14855" width="11.75" style="47" customWidth="1"/>
    <col min="14856" max="14856" width="13.625" style="47" customWidth="1"/>
    <col min="14857" max="14859" width="14.75" style="47" bestFit="1" customWidth="1"/>
    <col min="14860" max="15103" width="9.125" style="47"/>
    <col min="15104" max="15104" width="7.75" style="47" customWidth="1"/>
    <col min="15105" max="15105" width="50.875" style="47" customWidth="1"/>
    <col min="15106" max="15106" width="15.25" style="47" customWidth="1"/>
    <col min="15107" max="15107" width="13" style="47" customWidth="1"/>
    <col min="15108" max="15108" width="13.25" style="47" customWidth="1"/>
    <col min="15109" max="15109" width="12.875" style="47" customWidth="1"/>
    <col min="15110" max="15110" width="13.25" style="47" customWidth="1"/>
    <col min="15111" max="15111" width="11.75" style="47" customWidth="1"/>
    <col min="15112" max="15112" width="13.625" style="47" customWidth="1"/>
    <col min="15113" max="15115" width="14.75" style="47" bestFit="1" customWidth="1"/>
    <col min="15116" max="15359" width="9.125" style="47"/>
    <col min="15360" max="15360" width="7.75" style="47" customWidth="1"/>
    <col min="15361" max="15361" width="50.875" style="47" customWidth="1"/>
    <col min="15362" max="15362" width="15.25" style="47" customWidth="1"/>
    <col min="15363" max="15363" width="13" style="47" customWidth="1"/>
    <col min="15364" max="15364" width="13.25" style="47" customWidth="1"/>
    <col min="15365" max="15365" width="12.875" style="47" customWidth="1"/>
    <col min="15366" max="15366" width="13.25" style="47" customWidth="1"/>
    <col min="15367" max="15367" width="11.75" style="47" customWidth="1"/>
    <col min="15368" max="15368" width="13.625" style="47" customWidth="1"/>
    <col min="15369" max="15371" width="14.75" style="47" bestFit="1" customWidth="1"/>
    <col min="15372" max="15615" width="9.125" style="47"/>
    <col min="15616" max="15616" width="7.75" style="47" customWidth="1"/>
    <col min="15617" max="15617" width="50.875" style="47" customWidth="1"/>
    <col min="15618" max="15618" width="15.25" style="47" customWidth="1"/>
    <col min="15619" max="15619" width="13" style="47" customWidth="1"/>
    <col min="15620" max="15620" width="13.25" style="47" customWidth="1"/>
    <col min="15621" max="15621" width="12.875" style="47" customWidth="1"/>
    <col min="15622" max="15622" width="13.25" style="47" customWidth="1"/>
    <col min="15623" max="15623" width="11.75" style="47" customWidth="1"/>
    <col min="15624" max="15624" width="13.625" style="47" customWidth="1"/>
    <col min="15625" max="15627" width="14.75" style="47" bestFit="1" customWidth="1"/>
    <col min="15628" max="15871" width="9.125" style="47"/>
    <col min="15872" max="15872" width="7.75" style="47" customWidth="1"/>
    <col min="15873" max="15873" width="50.875" style="47" customWidth="1"/>
    <col min="15874" max="15874" width="15.25" style="47" customWidth="1"/>
    <col min="15875" max="15875" width="13" style="47" customWidth="1"/>
    <col min="15876" max="15876" width="13.25" style="47" customWidth="1"/>
    <col min="15877" max="15877" width="12.875" style="47" customWidth="1"/>
    <col min="15878" max="15878" width="13.25" style="47" customWidth="1"/>
    <col min="15879" max="15879" width="11.75" style="47" customWidth="1"/>
    <col min="15880" max="15880" width="13.625" style="47" customWidth="1"/>
    <col min="15881" max="15883" width="14.75" style="47" bestFit="1" customWidth="1"/>
    <col min="15884" max="16127" width="9.125" style="47"/>
    <col min="16128" max="16128" width="7.75" style="47" customWidth="1"/>
    <col min="16129" max="16129" width="50.875" style="47" customWidth="1"/>
    <col min="16130" max="16130" width="15.25" style="47" customWidth="1"/>
    <col min="16131" max="16131" width="13" style="47" customWidth="1"/>
    <col min="16132" max="16132" width="13.25" style="47" customWidth="1"/>
    <col min="16133" max="16133" width="12.875" style="47" customWidth="1"/>
    <col min="16134" max="16134" width="13.25" style="47" customWidth="1"/>
    <col min="16135" max="16135" width="11.75" style="47" customWidth="1"/>
    <col min="16136" max="16136" width="13.625" style="47" customWidth="1"/>
    <col min="16137" max="16139" width="14.75" style="47" bestFit="1" customWidth="1"/>
    <col min="16140" max="16384" width="9.125" style="47"/>
  </cols>
  <sheetData>
    <row r="1" spans="1:12" ht="41.25" customHeight="1">
      <c r="G1" s="166"/>
      <c r="H1" s="166"/>
    </row>
    <row r="5" spans="1:12" ht="33.75" customHeight="1">
      <c r="A5" s="167" t="s">
        <v>197</v>
      </c>
      <c r="B5" s="167"/>
      <c r="C5" s="167"/>
      <c r="D5" s="167"/>
      <c r="E5" s="167"/>
      <c r="F5" s="167"/>
      <c r="G5" s="167"/>
      <c r="H5" s="167"/>
    </row>
    <row r="8" spans="1:12" s="62" customFormat="1" ht="54" customHeight="1">
      <c r="A8" s="168" t="s">
        <v>84</v>
      </c>
      <c r="B8" s="168" t="s">
        <v>85</v>
      </c>
      <c r="C8" s="168" t="s">
        <v>154</v>
      </c>
      <c r="D8" s="170" t="s">
        <v>187</v>
      </c>
      <c r="E8" s="171"/>
      <c r="F8" s="164" t="s">
        <v>195</v>
      </c>
      <c r="G8" s="169" t="s">
        <v>188</v>
      </c>
      <c r="H8" s="169"/>
    </row>
    <row r="9" spans="1:12" s="64" customFormat="1" ht="36" customHeight="1">
      <c r="A9" s="168"/>
      <c r="B9" s="168"/>
      <c r="C9" s="168"/>
      <c r="D9" s="103" t="s">
        <v>21</v>
      </c>
      <c r="E9" s="103" t="s">
        <v>194</v>
      </c>
      <c r="F9" s="165"/>
      <c r="G9" s="103" t="s">
        <v>21</v>
      </c>
      <c r="H9" s="103" t="s">
        <v>22</v>
      </c>
    </row>
    <row r="10" spans="1:12" s="64" customFormat="1" ht="20.25" customHeight="1">
      <c r="A10" s="114" t="s">
        <v>19</v>
      </c>
      <c r="B10" s="66" t="s">
        <v>155</v>
      </c>
      <c r="C10" s="65"/>
      <c r="D10" s="104"/>
      <c r="E10" s="104"/>
      <c r="F10" s="104"/>
      <c r="G10" s="104"/>
      <c r="H10" s="104"/>
    </row>
    <row r="11" spans="1:12" s="64" customFormat="1" ht="49.5" customHeight="1">
      <c r="A11" s="114" t="s">
        <v>35</v>
      </c>
      <c r="B11" s="66" t="s">
        <v>156</v>
      </c>
      <c r="C11" s="63" t="s">
        <v>157</v>
      </c>
      <c r="D11" s="119">
        <v>406.08</v>
      </c>
      <c r="E11" s="119">
        <v>430.12</v>
      </c>
      <c r="F11" s="119">
        <v>464.62</v>
      </c>
      <c r="G11" s="119">
        <v>464.62</v>
      </c>
      <c r="H11" s="105">
        <v>2479.42</v>
      </c>
      <c r="I11" s="175"/>
      <c r="J11" s="175"/>
      <c r="K11" s="67"/>
    </row>
    <row r="12" spans="1:12" s="64" customFormat="1" ht="64.5" customHeight="1">
      <c r="A12" s="114" t="s">
        <v>36</v>
      </c>
      <c r="B12" s="66" t="s">
        <v>158</v>
      </c>
      <c r="C12" s="63" t="s">
        <v>157</v>
      </c>
      <c r="D12" s="119">
        <v>359.29</v>
      </c>
      <c r="E12" s="119">
        <v>630.65</v>
      </c>
      <c r="F12" s="119">
        <v>612.91</v>
      </c>
      <c r="G12" s="119">
        <v>612.91</v>
      </c>
      <c r="H12" s="119">
        <v>1411.45</v>
      </c>
      <c r="I12" s="175"/>
      <c r="J12" s="175"/>
      <c r="K12" s="67"/>
    </row>
    <row r="13" spans="1:12" s="64" customFormat="1" ht="33.75" customHeight="1">
      <c r="A13" s="114" t="s">
        <v>27</v>
      </c>
      <c r="B13" s="66" t="s">
        <v>159</v>
      </c>
      <c r="C13" s="63" t="s">
        <v>157</v>
      </c>
      <c r="D13" s="72"/>
      <c r="E13" s="72"/>
      <c r="F13" s="72"/>
      <c r="G13" s="72"/>
      <c r="H13" s="72"/>
      <c r="I13" s="175"/>
      <c r="J13" s="175"/>
      <c r="K13" s="69"/>
      <c r="L13" s="70"/>
    </row>
    <row r="14" spans="1:12" s="64" customFormat="1">
      <c r="A14" s="137"/>
      <c r="B14" s="138" t="s">
        <v>2</v>
      </c>
      <c r="C14" s="139" t="s">
        <v>157</v>
      </c>
      <c r="D14" s="136">
        <v>968.6</v>
      </c>
      <c r="E14" s="136">
        <v>1083.71</v>
      </c>
      <c r="F14" s="136">
        <v>1176.8399999999999</v>
      </c>
      <c r="G14" s="136">
        <v>1176.8399999999999</v>
      </c>
      <c r="H14" s="136">
        <v>2144.2600000000002</v>
      </c>
      <c r="I14" s="175"/>
      <c r="J14" s="175"/>
      <c r="K14" s="67"/>
    </row>
    <row r="15" spans="1:12" s="64" customFormat="1" ht="19.5" customHeight="1">
      <c r="A15" s="114"/>
      <c r="B15" s="66" t="s">
        <v>3</v>
      </c>
      <c r="C15" s="63" t="s">
        <v>157</v>
      </c>
      <c r="D15" s="72">
        <v>441.82</v>
      </c>
      <c r="E15" s="72">
        <v>883.92</v>
      </c>
      <c r="F15" s="72">
        <v>1058.42</v>
      </c>
      <c r="G15" s="72">
        <v>1058.42</v>
      </c>
      <c r="H15" s="72">
        <v>2818.7</v>
      </c>
      <c r="I15" s="175"/>
      <c r="J15" s="175"/>
      <c r="K15" s="68"/>
    </row>
    <row r="16" spans="1:12" s="64" customFormat="1" ht="20.25" customHeight="1">
      <c r="A16" s="114"/>
      <c r="B16" s="66" t="s">
        <v>4</v>
      </c>
      <c r="C16" s="65" t="s">
        <v>157</v>
      </c>
      <c r="D16" s="72">
        <v>322.87</v>
      </c>
      <c r="E16" s="72">
        <v>361.24</v>
      </c>
      <c r="F16" s="72">
        <v>392.28</v>
      </c>
      <c r="G16" s="72">
        <v>392.28</v>
      </c>
      <c r="H16" s="72">
        <v>714.75</v>
      </c>
      <c r="I16" s="175"/>
      <c r="J16" s="175"/>
      <c r="K16" s="68"/>
    </row>
    <row r="17" spans="1:11" s="64" customFormat="1" ht="28.5" customHeight="1">
      <c r="A17" s="162" t="s">
        <v>196</v>
      </c>
      <c r="B17" s="162" t="s">
        <v>189</v>
      </c>
      <c r="C17" s="162"/>
      <c r="D17" s="162"/>
      <c r="E17" s="162"/>
      <c r="F17" s="162"/>
      <c r="G17" s="162"/>
      <c r="H17" s="162"/>
      <c r="I17" s="175"/>
      <c r="J17" s="175"/>
      <c r="K17" s="68"/>
    </row>
    <row r="18" spans="1:11" s="57" customFormat="1">
      <c r="A18" s="162"/>
      <c r="B18" s="163"/>
      <c r="C18" s="163"/>
      <c r="D18" s="163"/>
      <c r="E18" s="163"/>
      <c r="F18" s="163"/>
      <c r="G18" s="163"/>
      <c r="H18" s="163"/>
      <c r="I18" s="175"/>
      <c r="J18" s="175"/>
    </row>
    <row r="19" spans="1:11" s="57" customFormat="1" ht="17.25" customHeight="1">
      <c r="A19" s="71"/>
      <c r="I19" s="175"/>
      <c r="J19" s="175"/>
    </row>
    <row r="20" spans="1:11">
      <c r="I20" s="175"/>
      <c r="J20" s="175"/>
    </row>
    <row r="21" spans="1:11">
      <c r="I21" s="175"/>
      <c r="J21" s="175"/>
    </row>
    <row r="22" spans="1:11">
      <c r="I22" s="175"/>
      <c r="J22" s="175"/>
    </row>
    <row r="23" spans="1:11">
      <c r="I23" s="175"/>
      <c r="J23" s="175"/>
    </row>
    <row r="24" spans="1:11">
      <c r="I24" s="175"/>
      <c r="J24" s="175"/>
    </row>
    <row r="25" spans="1:11">
      <c r="I25" s="175"/>
      <c r="J25" s="175"/>
    </row>
    <row r="26" spans="1:11">
      <c r="I26" s="175"/>
      <c r="J26" s="175"/>
    </row>
    <row r="27" spans="1:11">
      <c r="I27" s="175"/>
      <c r="J27" s="175"/>
    </row>
  </sheetData>
  <mergeCells count="10">
    <mergeCell ref="A17:H17"/>
    <mergeCell ref="A18:H18"/>
    <mergeCell ref="F8:F9"/>
    <mergeCell ref="G1:H1"/>
    <mergeCell ref="A5:H5"/>
    <mergeCell ref="A8:A9"/>
    <mergeCell ref="B8:B9"/>
    <mergeCell ref="C8:C9"/>
    <mergeCell ref="G8:H8"/>
    <mergeCell ref="D8:E8"/>
  </mergeCells>
  <pageMargins left="0.70866141732283472" right="0.70866141732283472" top="0.74803149606299213" bottom="0.74803149606299213" header="0.31496062992125984" footer="0.31496062992125984"/>
  <pageSetup paperSize="9"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N18"/>
  <sheetViews>
    <sheetView zoomScale="85" zoomScaleNormal="85" workbookViewId="0">
      <selection activeCell="I26" sqref="I26:I27"/>
    </sheetView>
  </sheetViews>
  <sheetFormatPr defaultRowHeight="15"/>
  <cols>
    <col min="1" max="1" width="8" customWidth="1"/>
    <col min="2" max="2" width="64" customWidth="1"/>
    <col min="3" max="3" width="17.375" customWidth="1"/>
    <col min="4" max="4" width="13.25" customWidth="1"/>
    <col min="5" max="5" width="12.125" customWidth="1"/>
    <col min="6" max="6" width="12.375" customWidth="1"/>
    <col min="7" max="7" width="11.625" customWidth="1"/>
    <col min="8" max="8" width="12" customWidth="1"/>
    <col min="9" max="9" width="12.125" customWidth="1"/>
    <col min="10" max="10" width="11.625" customWidth="1"/>
    <col min="11" max="11" width="11.875" customWidth="1"/>
    <col min="12" max="12" width="12.25" customWidth="1"/>
    <col min="221" max="221" width="18.75" customWidth="1"/>
    <col min="222" max="222" width="15.25" customWidth="1"/>
    <col min="223" max="223" width="12.375" customWidth="1"/>
    <col min="224" max="224" width="12.75" customWidth="1"/>
    <col min="225" max="225" width="10.125" customWidth="1"/>
    <col min="226" max="226" width="10.625" bestFit="1" customWidth="1"/>
    <col min="227" max="227" width="9.25" bestFit="1" customWidth="1"/>
    <col min="231" max="231" width="10.625" bestFit="1" customWidth="1"/>
    <col min="233" max="233" width="10.75" customWidth="1"/>
    <col min="234" max="235" width="9.625" bestFit="1" customWidth="1"/>
    <col min="236" max="236" width="11" customWidth="1"/>
    <col min="237" max="238" width="10.25" bestFit="1" customWidth="1"/>
    <col min="244" max="244" width="9.875" customWidth="1"/>
    <col min="245" max="246" width="11.625" bestFit="1" customWidth="1"/>
    <col min="477" max="477" width="18.75" customWidth="1"/>
    <col min="478" max="478" width="15.25" customWidth="1"/>
    <col min="479" max="479" width="12.375" customWidth="1"/>
    <col min="480" max="480" width="12.75" customWidth="1"/>
    <col min="481" max="481" width="10.125" customWidth="1"/>
    <col min="482" max="482" width="10.625" bestFit="1" customWidth="1"/>
    <col min="483" max="483" width="9.25" bestFit="1" customWidth="1"/>
    <col min="487" max="487" width="10.625" bestFit="1" customWidth="1"/>
    <col min="489" max="489" width="10.75" customWidth="1"/>
    <col min="490" max="491" width="9.625" bestFit="1" customWidth="1"/>
    <col min="492" max="492" width="11" customWidth="1"/>
    <col min="493" max="494" width="10.25" bestFit="1" customWidth="1"/>
    <col min="500" max="500" width="9.875" customWidth="1"/>
    <col min="501" max="502" width="11.625" bestFit="1" customWidth="1"/>
    <col min="733" max="733" width="18.75" customWidth="1"/>
    <col min="734" max="734" width="15.25" customWidth="1"/>
    <col min="735" max="735" width="12.375" customWidth="1"/>
    <col min="736" max="736" width="12.75" customWidth="1"/>
    <col min="737" max="737" width="10.125" customWidth="1"/>
    <col min="738" max="738" width="10.625" bestFit="1" customWidth="1"/>
    <col min="739" max="739" width="9.25" bestFit="1" customWidth="1"/>
    <col min="743" max="743" width="10.625" bestFit="1" customWidth="1"/>
    <col min="745" max="745" width="10.75" customWidth="1"/>
    <col min="746" max="747" width="9.625" bestFit="1" customWidth="1"/>
    <col min="748" max="748" width="11" customWidth="1"/>
    <col min="749" max="750" width="10.25" bestFit="1" customWidth="1"/>
    <col min="756" max="756" width="9.875" customWidth="1"/>
    <col min="757" max="758" width="11.625" bestFit="1" customWidth="1"/>
    <col min="989" max="989" width="18.75" customWidth="1"/>
    <col min="990" max="990" width="15.25" customWidth="1"/>
    <col min="991" max="991" width="12.375" customWidth="1"/>
    <col min="992" max="992" width="12.75" customWidth="1"/>
    <col min="993" max="993" width="10.125" customWidth="1"/>
    <col min="994" max="994" width="10.625" bestFit="1" customWidth="1"/>
    <col min="995" max="995" width="9.25" bestFit="1" customWidth="1"/>
    <col min="999" max="999" width="10.625" bestFit="1" customWidth="1"/>
    <col min="1001" max="1001" width="10.75" customWidth="1"/>
    <col min="1002" max="1003" width="9.625" bestFit="1" customWidth="1"/>
    <col min="1004" max="1004" width="11" customWidth="1"/>
    <col min="1005" max="1006" width="10.25" bestFit="1" customWidth="1"/>
    <col min="1012" max="1012" width="9.875" customWidth="1"/>
    <col min="1013" max="1014" width="11.625" bestFit="1" customWidth="1"/>
    <col min="1245" max="1245" width="18.75" customWidth="1"/>
    <col min="1246" max="1246" width="15.25" customWidth="1"/>
    <col min="1247" max="1247" width="12.375" customWidth="1"/>
    <col min="1248" max="1248" width="12.75" customWidth="1"/>
    <col min="1249" max="1249" width="10.125" customWidth="1"/>
    <col min="1250" max="1250" width="10.625" bestFit="1" customWidth="1"/>
    <col min="1251" max="1251" width="9.25" bestFit="1" customWidth="1"/>
    <col min="1255" max="1255" width="10.625" bestFit="1" customWidth="1"/>
    <col min="1257" max="1257" width="10.75" customWidth="1"/>
    <col min="1258" max="1259" width="9.625" bestFit="1" customWidth="1"/>
    <col min="1260" max="1260" width="11" customWidth="1"/>
    <col min="1261" max="1262" width="10.25" bestFit="1" customWidth="1"/>
    <col min="1268" max="1268" width="9.875" customWidth="1"/>
    <col min="1269" max="1270" width="11.625" bestFit="1" customWidth="1"/>
    <col min="1501" max="1501" width="18.75" customWidth="1"/>
    <col min="1502" max="1502" width="15.25" customWidth="1"/>
    <col min="1503" max="1503" width="12.375" customWidth="1"/>
    <col min="1504" max="1504" width="12.75" customWidth="1"/>
    <col min="1505" max="1505" width="10.125" customWidth="1"/>
    <col min="1506" max="1506" width="10.625" bestFit="1" customWidth="1"/>
    <col min="1507" max="1507" width="9.25" bestFit="1" customWidth="1"/>
    <col min="1511" max="1511" width="10.625" bestFit="1" customWidth="1"/>
    <col min="1513" max="1513" width="10.75" customWidth="1"/>
    <col min="1514" max="1515" width="9.625" bestFit="1" customWidth="1"/>
    <col min="1516" max="1516" width="11" customWidth="1"/>
    <col min="1517" max="1518" width="10.25" bestFit="1" customWidth="1"/>
    <col min="1524" max="1524" width="9.875" customWidth="1"/>
    <col min="1525" max="1526" width="11.625" bestFit="1" customWidth="1"/>
    <col min="1757" max="1757" width="18.75" customWidth="1"/>
    <col min="1758" max="1758" width="15.25" customWidth="1"/>
    <col min="1759" max="1759" width="12.375" customWidth="1"/>
    <col min="1760" max="1760" width="12.75" customWidth="1"/>
    <col min="1761" max="1761" width="10.125" customWidth="1"/>
    <col min="1762" max="1762" width="10.625" bestFit="1" customWidth="1"/>
    <col min="1763" max="1763" width="9.25" bestFit="1" customWidth="1"/>
    <col min="1767" max="1767" width="10.625" bestFit="1" customWidth="1"/>
    <col min="1769" max="1769" width="10.75" customWidth="1"/>
    <col min="1770" max="1771" width="9.625" bestFit="1" customWidth="1"/>
    <col min="1772" max="1772" width="11" customWidth="1"/>
    <col min="1773" max="1774" width="10.25" bestFit="1" customWidth="1"/>
    <col min="1780" max="1780" width="9.875" customWidth="1"/>
    <col min="1781" max="1782" width="11.625" bestFit="1" customWidth="1"/>
    <col min="2013" max="2013" width="18.75" customWidth="1"/>
    <col min="2014" max="2014" width="15.25" customWidth="1"/>
    <col min="2015" max="2015" width="12.375" customWidth="1"/>
    <col min="2016" max="2016" width="12.75" customWidth="1"/>
    <col min="2017" max="2017" width="10.125" customWidth="1"/>
    <col min="2018" max="2018" width="10.625" bestFit="1" customWidth="1"/>
    <col min="2019" max="2019" width="9.25" bestFit="1" customWidth="1"/>
    <col min="2023" max="2023" width="10.625" bestFit="1" customWidth="1"/>
    <col min="2025" max="2025" width="10.75" customWidth="1"/>
    <col min="2026" max="2027" width="9.625" bestFit="1" customWidth="1"/>
    <col min="2028" max="2028" width="11" customWidth="1"/>
    <col min="2029" max="2030" width="10.25" bestFit="1" customWidth="1"/>
    <col min="2036" max="2036" width="9.875" customWidth="1"/>
    <col min="2037" max="2038" width="11.625" bestFit="1" customWidth="1"/>
    <col min="2269" max="2269" width="18.75" customWidth="1"/>
    <col min="2270" max="2270" width="15.25" customWidth="1"/>
    <col min="2271" max="2271" width="12.375" customWidth="1"/>
    <col min="2272" max="2272" width="12.75" customWidth="1"/>
    <col min="2273" max="2273" width="10.125" customWidth="1"/>
    <col min="2274" max="2274" width="10.625" bestFit="1" customWidth="1"/>
    <col min="2275" max="2275" width="9.25" bestFit="1" customWidth="1"/>
    <col min="2279" max="2279" width="10.625" bestFit="1" customWidth="1"/>
    <col min="2281" max="2281" width="10.75" customWidth="1"/>
    <col min="2282" max="2283" width="9.625" bestFit="1" customWidth="1"/>
    <col min="2284" max="2284" width="11" customWidth="1"/>
    <col min="2285" max="2286" width="10.25" bestFit="1" customWidth="1"/>
    <col min="2292" max="2292" width="9.875" customWidth="1"/>
    <col min="2293" max="2294" width="11.625" bestFit="1" customWidth="1"/>
    <col min="2525" max="2525" width="18.75" customWidth="1"/>
    <col min="2526" max="2526" width="15.25" customWidth="1"/>
    <col min="2527" max="2527" width="12.375" customWidth="1"/>
    <col min="2528" max="2528" width="12.75" customWidth="1"/>
    <col min="2529" max="2529" width="10.125" customWidth="1"/>
    <col min="2530" max="2530" width="10.625" bestFit="1" customWidth="1"/>
    <col min="2531" max="2531" width="9.25" bestFit="1" customWidth="1"/>
    <col min="2535" max="2535" width="10.625" bestFit="1" customWidth="1"/>
    <col min="2537" max="2537" width="10.75" customWidth="1"/>
    <col min="2538" max="2539" width="9.625" bestFit="1" customWidth="1"/>
    <col min="2540" max="2540" width="11" customWidth="1"/>
    <col min="2541" max="2542" width="10.25" bestFit="1" customWidth="1"/>
    <col min="2548" max="2548" width="9.875" customWidth="1"/>
    <col min="2549" max="2550" width="11.625" bestFit="1" customWidth="1"/>
    <col min="2781" max="2781" width="18.75" customWidth="1"/>
    <col min="2782" max="2782" width="15.25" customWidth="1"/>
    <col min="2783" max="2783" width="12.375" customWidth="1"/>
    <col min="2784" max="2784" width="12.75" customWidth="1"/>
    <col min="2785" max="2785" width="10.125" customWidth="1"/>
    <col min="2786" max="2786" width="10.625" bestFit="1" customWidth="1"/>
    <col min="2787" max="2787" width="9.25" bestFit="1" customWidth="1"/>
    <col min="2791" max="2791" width="10.625" bestFit="1" customWidth="1"/>
    <col min="2793" max="2793" width="10.75" customWidth="1"/>
    <col min="2794" max="2795" width="9.625" bestFit="1" customWidth="1"/>
    <col min="2796" max="2796" width="11" customWidth="1"/>
    <col min="2797" max="2798" width="10.25" bestFit="1" customWidth="1"/>
    <col min="2804" max="2804" width="9.875" customWidth="1"/>
    <col min="2805" max="2806" width="11.625" bestFit="1" customWidth="1"/>
    <col min="3037" max="3037" width="18.75" customWidth="1"/>
    <col min="3038" max="3038" width="15.25" customWidth="1"/>
    <col min="3039" max="3039" width="12.375" customWidth="1"/>
    <col min="3040" max="3040" width="12.75" customWidth="1"/>
    <col min="3041" max="3041" width="10.125" customWidth="1"/>
    <col min="3042" max="3042" width="10.625" bestFit="1" customWidth="1"/>
    <col min="3043" max="3043" width="9.25" bestFit="1" customWidth="1"/>
    <col min="3047" max="3047" width="10.625" bestFit="1" customWidth="1"/>
    <col min="3049" max="3049" width="10.75" customWidth="1"/>
    <col min="3050" max="3051" width="9.625" bestFit="1" customWidth="1"/>
    <col min="3052" max="3052" width="11" customWidth="1"/>
    <col min="3053" max="3054" width="10.25" bestFit="1" customWidth="1"/>
    <col min="3060" max="3060" width="9.875" customWidth="1"/>
    <col min="3061" max="3062" width="11.625" bestFit="1" customWidth="1"/>
    <col min="3293" max="3293" width="18.75" customWidth="1"/>
    <col min="3294" max="3294" width="15.25" customWidth="1"/>
    <col min="3295" max="3295" width="12.375" customWidth="1"/>
    <col min="3296" max="3296" width="12.75" customWidth="1"/>
    <col min="3297" max="3297" width="10.125" customWidth="1"/>
    <col min="3298" max="3298" width="10.625" bestFit="1" customWidth="1"/>
    <col min="3299" max="3299" width="9.25" bestFit="1" customWidth="1"/>
    <col min="3303" max="3303" width="10.625" bestFit="1" customWidth="1"/>
    <col min="3305" max="3305" width="10.75" customWidth="1"/>
    <col min="3306" max="3307" width="9.625" bestFit="1" customWidth="1"/>
    <col min="3308" max="3308" width="11" customWidth="1"/>
    <col min="3309" max="3310" width="10.25" bestFit="1" customWidth="1"/>
    <col min="3316" max="3316" width="9.875" customWidth="1"/>
    <col min="3317" max="3318" width="11.625" bestFit="1" customWidth="1"/>
    <col min="3549" max="3549" width="18.75" customWidth="1"/>
    <col min="3550" max="3550" width="15.25" customWidth="1"/>
    <col min="3551" max="3551" width="12.375" customWidth="1"/>
    <col min="3552" max="3552" width="12.75" customWidth="1"/>
    <col min="3553" max="3553" width="10.125" customWidth="1"/>
    <col min="3554" max="3554" width="10.625" bestFit="1" customWidth="1"/>
    <col min="3555" max="3555" width="9.25" bestFit="1" customWidth="1"/>
    <col min="3559" max="3559" width="10.625" bestFit="1" customWidth="1"/>
    <col min="3561" max="3561" width="10.75" customWidth="1"/>
    <col min="3562" max="3563" width="9.625" bestFit="1" customWidth="1"/>
    <col min="3564" max="3564" width="11" customWidth="1"/>
    <col min="3565" max="3566" width="10.25" bestFit="1" customWidth="1"/>
    <col min="3572" max="3572" width="9.875" customWidth="1"/>
    <col min="3573" max="3574" width="11.625" bestFit="1" customWidth="1"/>
    <col min="3805" max="3805" width="18.75" customWidth="1"/>
    <col min="3806" max="3806" width="15.25" customWidth="1"/>
    <col min="3807" max="3807" width="12.375" customWidth="1"/>
    <col min="3808" max="3808" width="12.75" customWidth="1"/>
    <col min="3809" max="3809" width="10.125" customWidth="1"/>
    <col min="3810" max="3810" width="10.625" bestFit="1" customWidth="1"/>
    <col min="3811" max="3811" width="9.25" bestFit="1" customWidth="1"/>
    <col min="3815" max="3815" width="10.625" bestFit="1" customWidth="1"/>
    <col min="3817" max="3817" width="10.75" customWidth="1"/>
    <col min="3818" max="3819" width="9.625" bestFit="1" customWidth="1"/>
    <col min="3820" max="3820" width="11" customWidth="1"/>
    <col min="3821" max="3822" width="10.25" bestFit="1" customWidth="1"/>
    <col min="3828" max="3828" width="9.875" customWidth="1"/>
    <col min="3829" max="3830" width="11.625" bestFit="1" customWidth="1"/>
    <col min="4061" max="4061" width="18.75" customWidth="1"/>
    <col min="4062" max="4062" width="15.25" customWidth="1"/>
    <col min="4063" max="4063" width="12.375" customWidth="1"/>
    <col min="4064" max="4064" width="12.75" customWidth="1"/>
    <col min="4065" max="4065" width="10.125" customWidth="1"/>
    <col min="4066" max="4066" width="10.625" bestFit="1" customWidth="1"/>
    <col min="4067" max="4067" width="9.25" bestFit="1" customWidth="1"/>
    <col min="4071" max="4071" width="10.625" bestFit="1" customWidth="1"/>
    <col min="4073" max="4073" width="10.75" customWidth="1"/>
    <col min="4074" max="4075" width="9.625" bestFit="1" customWidth="1"/>
    <col min="4076" max="4076" width="11" customWidth="1"/>
    <col min="4077" max="4078" width="10.25" bestFit="1" customWidth="1"/>
    <col min="4084" max="4084" width="9.875" customWidth="1"/>
    <col min="4085" max="4086" width="11.625" bestFit="1" customWidth="1"/>
    <col min="4317" max="4317" width="18.75" customWidth="1"/>
    <col min="4318" max="4318" width="15.25" customWidth="1"/>
    <col min="4319" max="4319" width="12.375" customWidth="1"/>
    <col min="4320" max="4320" width="12.75" customWidth="1"/>
    <col min="4321" max="4321" width="10.125" customWidth="1"/>
    <col min="4322" max="4322" width="10.625" bestFit="1" customWidth="1"/>
    <col min="4323" max="4323" width="9.25" bestFit="1" customWidth="1"/>
    <col min="4327" max="4327" width="10.625" bestFit="1" customWidth="1"/>
    <col min="4329" max="4329" width="10.75" customWidth="1"/>
    <col min="4330" max="4331" width="9.625" bestFit="1" customWidth="1"/>
    <col min="4332" max="4332" width="11" customWidth="1"/>
    <col min="4333" max="4334" width="10.25" bestFit="1" customWidth="1"/>
    <col min="4340" max="4340" width="9.875" customWidth="1"/>
    <col min="4341" max="4342" width="11.625" bestFit="1" customWidth="1"/>
    <col min="4573" max="4573" width="18.75" customWidth="1"/>
    <col min="4574" max="4574" width="15.25" customWidth="1"/>
    <col min="4575" max="4575" width="12.375" customWidth="1"/>
    <col min="4576" max="4576" width="12.75" customWidth="1"/>
    <col min="4577" max="4577" width="10.125" customWidth="1"/>
    <col min="4578" max="4578" width="10.625" bestFit="1" customWidth="1"/>
    <col min="4579" max="4579" width="9.25" bestFit="1" customWidth="1"/>
    <col min="4583" max="4583" width="10.625" bestFit="1" customWidth="1"/>
    <col min="4585" max="4585" width="10.75" customWidth="1"/>
    <col min="4586" max="4587" width="9.625" bestFit="1" customWidth="1"/>
    <col min="4588" max="4588" width="11" customWidth="1"/>
    <col min="4589" max="4590" width="10.25" bestFit="1" customWidth="1"/>
    <col min="4596" max="4596" width="9.875" customWidth="1"/>
    <col min="4597" max="4598" width="11.625" bestFit="1" customWidth="1"/>
    <col min="4829" max="4829" width="18.75" customWidth="1"/>
    <col min="4830" max="4830" width="15.25" customWidth="1"/>
    <col min="4831" max="4831" width="12.375" customWidth="1"/>
    <col min="4832" max="4832" width="12.75" customWidth="1"/>
    <col min="4833" max="4833" width="10.125" customWidth="1"/>
    <col min="4834" max="4834" width="10.625" bestFit="1" customWidth="1"/>
    <col min="4835" max="4835" width="9.25" bestFit="1" customWidth="1"/>
    <col min="4839" max="4839" width="10.625" bestFit="1" customWidth="1"/>
    <col min="4841" max="4841" width="10.75" customWidth="1"/>
    <col min="4842" max="4843" width="9.625" bestFit="1" customWidth="1"/>
    <col min="4844" max="4844" width="11" customWidth="1"/>
    <col min="4845" max="4846" width="10.25" bestFit="1" customWidth="1"/>
    <col min="4852" max="4852" width="9.875" customWidth="1"/>
    <col min="4853" max="4854" width="11.625" bestFit="1" customWidth="1"/>
    <col min="5085" max="5085" width="18.75" customWidth="1"/>
    <col min="5086" max="5086" width="15.25" customWidth="1"/>
    <col min="5087" max="5087" width="12.375" customWidth="1"/>
    <col min="5088" max="5088" width="12.75" customWidth="1"/>
    <col min="5089" max="5089" width="10.125" customWidth="1"/>
    <col min="5090" max="5090" width="10.625" bestFit="1" customWidth="1"/>
    <col min="5091" max="5091" width="9.25" bestFit="1" customWidth="1"/>
    <col min="5095" max="5095" width="10.625" bestFit="1" customWidth="1"/>
    <col min="5097" max="5097" width="10.75" customWidth="1"/>
    <col min="5098" max="5099" width="9.625" bestFit="1" customWidth="1"/>
    <col min="5100" max="5100" width="11" customWidth="1"/>
    <col min="5101" max="5102" width="10.25" bestFit="1" customWidth="1"/>
    <col min="5108" max="5108" width="9.875" customWidth="1"/>
    <col min="5109" max="5110" width="11.625" bestFit="1" customWidth="1"/>
    <col min="5341" max="5341" width="18.75" customWidth="1"/>
    <col min="5342" max="5342" width="15.25" customWidth="1"/>
    <col min="5343" max="5343" width="12.375" customWidth="1"/>
    <col min="5344" max="5344" width="12.75" customWidth="1"/>
    <col min="5345" max="5345" width="10.125" customWidth="1"/>
    <col min="5346" max="5346" width="10.625" bestFit="1" customWidth="1"/>
    <col min="5347" max="5347" width="9.25" bestFit="1" customWidth="1"/>
    <col min="5351" max="5351" width="10.625" bestFit="1" customWidth="1"/>
    <col min="5353" max="5353" width="10.75" customWidth="1"/>
    <col min="5354" max="5355" width="9.625" bestFit="1" customWidth="1"/>
    <col min="5356" max="5356" width="11" customWidth="1"/>
    <col min="5357" max="5358" width="10.25" bestFit="1" customWidth="1"/>
    <col min="5364" max="5364" width="9.875" customWidth="1"/>
    <col min="5365" max="5366" width="11.625" bestFit="1" customWidth="1"/>
    <col min="5597" max="5597" width="18.75" customWidth="1"/>
    <col min="5598" max="5598" width="15.25" customWidth="1"/>
    <col min="5599" max="5599" width="12.375" customWidth="1"/>
    <col min="5600" max="5600" width="12.75" customWidth="1"/>
    <col min="5601" max="5601" width="10.125" customWidth="1"/>
    <col min="5602" max="5602" width="10.625" bestFit="1" customWidth="1"/>
    <col min="5603" max="5603" width="9.25" bestFit="1" customWidth="1"/>
    <col min="5607" max="5607" width="10.625" bestFit="1" customWidth="1"/>
    <col min="5609" max="5609" width="10.75" customWidth="1"/>
    <col min="5610" max="5611" width="9.625" bestFit="1" customWidth="1"/>
    <col min="5612" max="5612" width="11" customWidth="1"/>
    <col min="5613" max="5614" width="10.25" bestFit="1" customWidth="1"/>
    <col min="5620" max="5620" width="9.875" customWidth="1"/>
    <col min="5621" max="5622" width="11.625" bestFit="1" customWidth="1"/>
    <col min="5853" max="5853" width="18.75" customWidth="1"/>
    <col min="5854" max="5854" width="15.25" customWidth="1"/>
    <col min="5855" max="5855" width="12.375" customWidth="1"/>
    <col min="5856" max="5856" width="12.75" customWidth="1"/>
    <col min="5857" max="5857" width="10.125" customWidth="1"/>
    <col min="5858" max="5858" width="10.625" bestFit="1" customWidth="1"/>
    <col min="5859" max="5859" width="9.25" bestFit="1" customWidth="1"/>
    <col min="5863" max="5863" width="10.625" bestFit="1" customWidth="1"/>
    <col min="5865" max="5865" width="10.75" customWidth="1"/>
    <col min="5866" max="5867" width="9.625" bestFit="1" customWidth="1"/>
    <col min="5868" max="5868" width="11" customWidth="1"/>
    <col min="5869" max="5870" width="10.25" bestFit="1" customWidth="1"/>
    <col min="5876" max="5876" width="9.875" customWidth="1"/>
    <col min="5877" max="5878" width="11.625" bestFit="1" customWidth="1"/>
    <col min="6109" max="6109" width="18.75" customWidth="1"/>
    <col min="6110" max="6110" width="15.25" customWidth="1"/>
    <col min="6111" max="6111" width="12.375" customWidth="1"/>
    <col min="6112" max="6112" width="12.75" customWidth="1"/>
    <col min="6113" max="6113" width="10.125" customWidth="1"/>
    <col min="6114" max="6114" width="10.625" bestFit="1" customWidth="1"/>
    <col min="6115" max="6115" width="9.25" bestFit="1" customWidth="1"/>
    <col min="6119" max="6119" width="10.625" bestFit="1" customWidth="1"/>
    <col min="6121" max="6121" width="10.75" customWidth="1"/>
    <col min="6122" max="6123" width="9.625" bestFit="1" customWidth="1"/>
    <col min="6124" max="6124" width="11" customWidth="1"/>
    <col min="6125" max="6126" width="10.25" bestFit="1" customWidth="1"/>
    <col min="6132" max="6132" width="9.875" customWidth="1"/>
    <col min="6133" max="6134" width="11.625" bestFit="1" customWidth="1"/>
    <col min="6365" max="6365" width="18.75" customWidth="1"/>
    <col min="6366" max="6366" width="15.25" customWidth="1"/>
    <col min="6367" max="6367" width="12.375" customWidth="1"/>
    <col min="6368" max="6368" width="12.75" customWidth="1"/>
    <col min="6369" max="6369" width="10.125" customWidth="1"/>
    <col min="6370" max="6370" width="10.625" bestFit="1" customWidth="1"/>
    <col min="6371" max="6371" width="9.25" bestFit="1" customWidth="1"/>
    <col min="6375" max="6375" width="10.625" bestFit="1" customWidth="1"/>
    <col min="6377" max="6377" width="10.75" customWidth="1"/>
    <col min="6378" max="6379" width="9.625" bestFit="1" customWidth="1"/>
    <col min="6380" max="6380" width="11" customWidth="1"/>
    <col min="6381" max="6382" width="10.25" bestFit="1" customWidth="1"/>
    <col min="6388" max="6388" width="9.875" customWidth="1"/>
    <col min="6389" max="6390" width="11.625" bestFit="1" customWidth="1"/>
    <col min="6621" max="6621" width="18.75" customWidth="1"/>
    <col min="6622" max="6622" width="15.25" customWidth="1"/>
    <col min="6623" max="6623" width="12.375" customWidth="1"/>
    <col min="6624" max="6624" width="12.75" customWidth="1"/>
    <col min="6625" max="6625" width="10.125" customWidth="1"/>
    <col min="6626" max="6626" width="10.625" bestFit="1" customWidth="1"/>
    <col min="6627" max="6627" width="9.25" bestFit="1" customWidth="1"/>
    <col min="6631" max="6631" width="10.625" bestFit="1" customWidth="1"/>
    <col min="6633" max="6633" width="10.75" customWidth="1"/>
    <col min="6634" max="6635" width="9.625" bestFit="1" customWidth="1"/>
    <col min="6636" max="6636" width="11" customWidth="1"/>
    <col min="6637" max="6638" width="10.25" bestFit="1" customWidth="1"/>
    <col min="6644" max="6644" width="9.875" customWidth="1"/>
    <col min="6645" max="6646" width="11.625" bestFit="1" customWidth="1"/>
    <col min="6877" max="6877" width="18.75" customWidth="1"/>
    <col min="6878" max="6878" width="15.25" customWidth="1"/>
    <col min="6879" max="6879" width="12.375" customWidth="1"/>
    <col min="6880" max="6880" width="12.75" customWidth="1"/>
    <col min="6881" max="6881" width="10.125" customWidth="1"/>
    <col min="6882" max="6882" width="10.625" bestFit="1" customWidth="1"/>
    <col min="6883" max="6883" width="9.25" bestFit="1" customWidth="1"/>
    <col min="6887" max="6887" width="10.625" bestFit="1" customWidth="1"/>
    <col min="6889" max="6889" width="10.75" customWidth="1"/>
    <col min="6890" max="6891" width="9.625" bestFit="1" customWidth="1"/>
    <col min="6892" max="6892" width="11" customWidth="1"/>
    <col min="6893" max="6894" width="10.25" bestFit="1" customWidth="1"/>
    <col min="6900" max="6900" width="9.875" customWidth="1"/>
    <col min="6901" max="6902" width="11.625" bestFit="1" customWidth="1"/>
    <col min="7133" max="7133" width="18.75" customWidth="1"/>
    <col min="7134" max="7134" width="15.25" customWidth="1"/>
    <col min="7135" max="7135" width="12.375" customWidth="1"/>
    <col min="7136" max="7136" width="12.75" customWidth="1"/>
    <col min="7137" max="7137" width="10.125" customWidth="1"/>
    <col min="7138" max="7138" width="10.625" bestFit="1" customWidth="1"/>
    <col min="7139" max="7139" width="9.25" bestFit="1" customWidth="1"/>
    <col min="7143" max="7143" width="10.625" bestFit="1" customWidth="1"/>
    <col min="7145" max="7145" width="10.75" customWidth="1"/>
    <col min="7146" max="7147" width="9.625" bestFit="1" customWidth="1"/>
    <col min="7148" max="7148" width="11" customWidth="1"/>
    <col min="7149" max="7150" width="10.25" bestFit="1" customWidth="1"/>
    <col min="7156" max="7156" width="9.875" customWidth="1"/>
    <col min="7157" max="7158" width="11.625" bestFit="1" customWidth="1"/>
    <col min="7389" max="7389" width="18.75" customWidth="1"/>
    <col min="7390" max="7390" width="15.25" customWidth="1"/>
    <col min="7391" max="7391" width="12.375" customWidth="1"/>
    <col min="7392" max="7392" width="12.75" customWidth="1"/>
    <col min="7393" max="7393" width="10.125" customWidth="1"/>
    <col min="7394" max="7394" width="10.625" bestFit="1" customWidth="1"/>
    <col min="7395" max="7395" width="9.25" bestFit="1" customWidth="1"/>
    <col min="7399" max="7399" width="10.625" bestFit="1" customWidth="1"/>
    <col min="7401" max="7401" width="10.75" customWidth="1"/>
    <col min="7402" max="7403" width="9.625" bestFit="1" customWidth="1"/>
    <col min="7404" max="7404" width="11" customWidth="1"/>
    <col min="7405" max="7406" width="10.25" bestFit="1" customWidth="1"/>
    <col min="7412" max="7412" width="9.875" customWidth="1"/>
    <col min="7413" max="7414" width="11.625" bestFit="1" customWidth="1"/>
    <col min="7645" max="7645" width="18.75" customWidth="1"/>
    <col min="7646" max="7646" width="15.25" customWidth="1"/>
    <col min="7647" max="7647" width="12.375" customWidth="1"/>
    <col min="7648" max="7648" width="12.75" customWidth="1"/>
    <col min="7649" max="7649" width="10.125" customWidth="1"/>
    <col min="7650" max="7650" width="10.625" bestFit="1" customWidth="1"/>
    <col min="7651" max="7651" width="9.25" bestFit="1" customWidth="1"/>
    <col min="7655" max="7655" width="10.625" bestFit="1" customWidth="1"/>
    <col min="7657" max="7657" width="10.75" customWidth="1"/>
    <col min="7658" max="7659" width="9.625" bestFit="1" customWidth="1"/>
    <col min="7660" max="7660" width="11" customWidth="1"/>
    <col min="7661" max="7662" width="10.25" bestFit="1" customWidth="1"/>
    <col min="7668" max="7668" width="9.875" customWidth="1"/>
    <col min="7669" max="7670" width="11.625" bestFit="1" customWidth="1"/>
    <col min="7901" max="7901" width="18.75" customWidth="1"/>
    <col min="7902" max="7902" width="15.25" customWidth="1"/>
    <col min="7903" max="7903" width="12.375" customWidth="1"/>
    <col min="7904" max="7904" width="12.75" customWidth="1"/>
    <col min="7905" max="7905" width="10.125" customWidth="1"/>
    <col min="7906" max="7906" width="10.625" bestFit="1" customWidth="1"/>
    <col min="7907" max="7907" width="9.25" bestFit="1" customWidth="1"/>
    <col min="7911" max="7911" width="10.625" bestFit="1" customWidth="1"/>
    <col min="7913" max="7913" width="10.75" customWidth="1"/>
    <col min="7914" max="7915" width="9.625" bestFit="1" customWidth="1"/>
    <col min="7916" max="7916" width="11" customWidth="1"/>
    <col min="7917" max="7918" width="10.25" bestFit="1" customWidth="1"/>
    <col min="7924" max="7924" width="9.875" customWidth="1"/>
    <col min="7925" max="7926" width="11.625" bestFit="1" customWidth="1"/>
    <col min="8157" max="8157" width="18.75" customWidth="1"/>
    <col min="8158" max="8158" width="15.25" customWidth="1"/>
    <col min="8159" max="8159" width="12.375" customWidth="1"/>
    <col min="8160" max="8160" width="12.75" customWidth="1"/>
    <col min="8161" max="8161" width="10.125" customWidth="1"/>
    <col min="8162" max="8162" width="10.625" bestFit="1" customWidth="1"/>
    <col min="8163" max="8163" width="9.25" bestFit="1" customWidth="1"/>
    <col min="8167" max="8167" width="10.625" bestFit="1" customWidth="1"/>
    <col min="8169" max="8169" width="10.75" customWidth="1"/>
    <col min="8170" max="8171" width="9.625" bestFit="1" customWidth="1"/>
    <col min="8172" max="8172" width="11" customWidth="1"/>
    <col min="8173" max="8174" width="10.25" bestFit="1" customWidth="1"/>
    <col min="8180" max="8180" width="9.875" customWidth="1"/>
    <col min="8181" max="8182" width="11.625" bestFit="1" customWidth="1"/>
    <col min="8413" max="8413" width="18.75" customWidth="1"/>
    <col min="8414" max="8414" width="15.25" customWidth="1"/>
    <col min="8415" max="8415" width="12.375" customWidth="1"/>
    <col min="8416" max="8416" width="12.75" customWidth="1"/>
    <col min="8417" max="8417" width="10.125" customWidth="1"/>
    <col min="8418" max="8418" width="10.625" bestFit="1" customWidth="1"/>
    <col min="8419" max="8419" width="9.25" bestFit="1" customWidth="1"/>
    <col min="8423" max="8423" width="10.625" bestFit="1" customWidth="1"/>
    <col min="8425" max="8425" width="10.75" customWidth="1"/>
    <col min="8426" max="8427" width="9.625" bestFit="1" customWidth="1"/>
    <col min="8428" max="8428" width="11" customWidth="1"/>
    <col min="8429" max="8430" width="10.25" bestFit="1" customWidth="1"/>
    <col min="8436" max="8436" width="9.875" customWidth="1"/>
    <col min="8437" max="8438" width="11.625" bestFit="1" customWidth="1"/>
    <col min="8669" max="8669" width="18.75" customWidth="1"/>
    <col min="8670" max="8670" width="15.25" customWidth="1"/>
    <col min="8671" max="8671" width="12.375" customWidth="1"/>
    <col min="8672" max="8672" width="12.75" customWidth="1"/>
    <col min="8673" max="8673" width="10.125" customWidth="1"/>
    <col min="8674" max="8674" width="10.625" bestFit="1" customWidth="1"/>
    <col min="8675" max="8675" width="9.25" bestFit="1" customWidth="1"/>
    <col min="8679" max="8679" width="10.625" bestFit="1" customWidth="1"/>
    <col min="8681" max="8681" width="10.75" customWidth="1"/>
    <col min="8682" max="8683" width="9.625" bestFit="1" customWidth="1"/>
    <col min="8684" max="8684" width="11" customWidth="1"/>
    <col min="8685" max="8686" width="10.25" bestFit="1" customWidth="1"/>
    <col min="8692" max="8692" width="9.875" customWidth="1"/>
    <col min="8693" max="8694" width="11.625" bestFit="1" customWidth="1"/>
    <col min="8925" max="8925" width="18.75" customWidth="1"/>
    <col min="8926" max="8926" width="15.25" customWidth="1"/>
    <col min="8927" max="8927" width="12.375" customWidth="1"/>
    <col min="8928" max="8928" width="12.75" customWidth="1"/>
    <col min="8929" max="8929" width="10.125" customWidth="1"/>
    <col min="8930" max="8930" width="10.625" bestFit="1" customWidth="1"/>
    <col min="8931" max="8931" width="9.25" bestFit="1" customWidth="1"/>
    <col min="8935" max="8935" width="10.625" bestFit="1" customWidth="1"/>
    <col min="8937" max="8937" width="10.75" customWidth="1"/>
    <col min="8938" max="8939" width="9.625" bestFit="1" customWidth="1"/>
    <col min="8940" max="8940" width="11" customWidth="1"/>
    <col min="8941" max="8942" width="10.25" bestFit="1" customWidth="1"/>
    <col min="8948" max="8948" width="9.875" customWidth="1"/>
    <col min="8949" max="8950" width="11.625" bestFit="1" customWidth="1"/>
    <col min="9181" max="9181" width="18.75" customWidth="1"/>
    <col min="9182" max="9182" width="15.25" customWidth="1"/>
    <col min="9183" max="9183" width="12.375" customWidth="1"/>
    <col min="9184" max="9184" width="12.75" customWidth="1"/>
    <col min="9185" max="9185" width="10.125" customWidth="1"/>
    <col min="9186" max="9186" width="10.625" bestFit="1" customWidth="1"/>
    <col min="9187" max="9187" width="9.25" bestFit="1" customWidth="1"/>
    <col min="9191" max="9191" width="10.625" bestFit="1" customWidth="1"/>
    <col min="9193" max="9193" width="10.75" customWidth="1"/>
    <col min="9194" max="9195" width="9.625" bestFit="1" customWidth="1"/>
    <col min="9196" max="9196" width="11" customWidth="1"/>
    <col min="9197" max="9198" width="10.25" bestFit="1" customWidth="1"/>
    <col min="9204" max="9204" width="9.875" customWidth="1"/>
    <col min="9205" max="9206" width="11.625" bestFit="1" customWidth="1"/>
    <col min="9437" max="9437" width="18.75" customWidth="1"/>
    <col min="9438" max="9438" width="15.25" customWidth="1"/>
    <col min="9439" max="9439" width="12.375" customWidth="1"/>
    <col min="9440" max="9440" width="12.75" customWidth="1"/>
    <col min="9441" max="9441" width="10.125" customWidth="1"/>
    <col min="9442" max="9442" width="10.625" bestFit="1" customWidth="1"/>
    <col min="9443" max="9443" width="9.25" bestFit="1" customWidth="1"/>
    <col min="9447" max="9447" width="10.625" bestFit="1" customWidth="1"/>
    <col min="9449" max="9449" width="10.75" customWidth="1"/>
    <col min="9450" max="9451" width="9.625" bestFit="1" customWidth="1"/>
    <col min="9452" max="9452" width="11" customWidth="1"/>
    <col min="9453" max="9454" width="10.25" bestFit="1" customWidth="1"/>
    <col min="9460" max="9460" width="9.875" customWidth="1"/>
    <col min="9461" max="9462" width="11.625" bestFit="1" customWidth="1"/>
    <col min="9693" max="9693" width="18.75" customWidth="1"/>
    <col min="9694" max="9694" width="15.25" customWidth="1"/>
    <col min="9695" max="9695" width="12.375" customWidth="1"/>
    <col min="9696" max="9696" width="12.75" customWidth="1"/>
    <col min="9697" max="9697" width="10.125" customWidth="1"/>
    <col min="9698" max="9698" width="10.625" bestFit="1" customWidth="1"/>
    <col min="9699" max="9699" width="9.25" bestFit="1" customWidth="1"/>
    <col min="9703" max="9703" width="10.625" bestFit="1" customWidth="1"/>
    <col min="9705" max="9705" width="10.75" customWidth="1"/>
    <col min="9706" max="9707" width="9.625" bestFit="1" customWidth="1"/>
    <col min="9708" max="9708" width="11" customWidth="1"/>
    <col min="9709" max="9710" width="10.25" bestFit="1" customWidth="1"/>
    <col min="9716" max="9716" width="9.875" customWidth="1"/>
    <col min="9717" max="9718" width="11.625" bestFit="1" customWidth="1"/>
    <col min="9949" max="9949" width="18.75" customWidth="1"/>
    <col min="9950" max="9950" width="15.25" customWidth="1"/>
    <col min="9951" max="9951" width="12.375" customWidth="1"/>
    <col min="9952" max="9952" width="12.75" customWidth="1"/>
    <col min="9953" max="9953" width="10.125" customWidth="1"/>
    <col min="9954" max="9954" width="10.625" bestFit="1" customWidth="1"/>
    <col min="9955" max="9955" width="9.25" bestFit="1" customWidth="1"/>
    <col min="9959" max="9959" width="10.625" bestFit="1" customWidth="1"/>
    <col min="9961" max="9961" width="10.75" customWidth="1"/>
    <col min="9962" max="9963" width="9.625" bestFit="1" customWidth="1"/>
    <col min="9964" max="9964" width="11" customWidth="1"/>
    <col min="9965" max="9966" width="10.25" bestFit="1" customWidth="1"/>
    <col min="9972" max="9972" width="9.875" customWidth="1"/>
    <col min="9973" max="9974" width="11.625" bestFit="1" customWidth="1"/>
    <col min="10205" max="10205" width="18.75" customWidth="1"/>
    <col min="10206" max="10206" width="15.25" customWidth="1"/>
    <col min="10207" max="10207" width="12.375" customWidth="1"/>
    <col min="10208" max="10208" width="12.75" customWidth="1"/>
    <col min="10209" max="10209" width="10.125" customWidth="1"/>
    <col min="10210" max="10210" width="10.625" bestFit="1" customWidth="1"/>
    <col min="10211" max="10211" width="9.25" bestFit="1" customWidth="1"/>
    <col min="10215" max="10215" width="10.625" bestFit="1" customWidth="1"/>
    <col min="10217" max="10217" width="10.75" customWidth="1"/>
    <col min="10218" max="10219" width="9.625" bestFit="1" customWidth="1"/>
    <col min="10220" max="10220" width="11" customWidth="1"/>
    <col min="10221" max="10222" width="10.25" bestFit="1" customWidth="1"/>
    <col min="10228" max="10228" width="9.875" customWidth="1"/>
    <col min="10229" max="10230" width="11.625" bestFit="1" customWidth="1"/>
    <col min="10461" max="10461" width="18.75" customWidth="1"/>
    <col min="10462" max="10462" width="15.25" customWidth="1"/>
    <col min="10463" max="10463" width="12.375" customWidth="1"/>
    <col min="10464" max="10464" width="12.75" customWidth="1"/>
    <col min="10465" max="10465" width="10.125" customWidth="1"/>
    <col min="10466" max="10466" width="10.625" bestFit="1" customWidth="1"/>
    <col min="10467" max="10467" width="9.25" bestFit="1" customWidth="1"/>
    <col min="10471" max="10471" width="10.625" bestFit="1" customWidth="1"/>
    <col min="10473" max="10473" width="10.75" customWidth="1"/>
    <col min="10474" max="10475" width="9.625" bestFit="1" customWidth="1"/>
    <col min="10476" max="10476" width="11" customWidth="1"/>
    <col min="10477" max="10478" width="10.25" bestFit="1" customWidth="1"/>
    <col min="10484" max="10484" width="9.875" customWidth="1"/>
    <col min="10485" max="10486" width="11.625" bestFit="1" customWidth="1"/>
    <col min="10717" max="10717" width="18.75" customWidth="1"/>
    <col min="10718" max="10718" width="15.25" customWidth="1"/>
    <col min="10719" max="10719" width="12.375" customWidth="1"/>
    <col min="10720" max="10720" width="12.75" customWidth="1"/>
    <col min="10721" max="10721" width="10.125" customWidth="1"/>
    <col min="10722" max="10722" width="10.625" bestFit="1" customWidth="1"/>
    <col min="10723" max="10723" width="9.25" bestFit="1" customWidth="1"/>
    <col min="10727" max="10727" width="10.625" bestFit="1" customWidth="1"/>
    <col min="10729" max="10729" width="10.75" customWidth="1"/>
    <col min="10730" max="10731" width="9.625" bestFit="1" customWidth="1"/>
    <col min="10732" max="10732" width="11" customWidth="1"/>
    <col min="10733" max="10734" width="10.25" bestFit="1" customWidth="1"/>
    <col min="10740" max="10740" width="9.875" customWidth="1"/>
    <col min="10741" max="10742" width="11.625" bestFit="1" customWidth="1"/>
    <col min="10973" max="10973" width="18.75" customWidth="1"/>
    <col min="10974" max="10974" width="15.25" customWidth="1"/>
    <col min="10975" max="10975" width="12.375" customWidth="1"/>
    <col min="10976" max="10976" width="12.75" customWidth="1"/>
    <col min="10977" max="10977" width="10.125" customWidth="1"/>
    <col min="10978" max="10978" width="10.625" bestFit="1" customWidth="1"/>
    <col min="10979" max="10979" width="9.25" bestFit="1" customWidth="1"/>
    <col min="10983" max="10983" width="10.625" bestFit="1" customWidth="1"/>
    <col min="10985" max="10985" width="10.75" customWidth="1"/>
    <col min="10986" max="10987" width="9.625" bestFit="1" customWidth="1"/>
    <col min="10988" max="10988" width="11" customWidth="1"/>
    <col min="10989" max="10990" width="10.25" bestFit="1" customWidth="1"/>
    <col min="10996" max="10996" width="9.875" customWidth="1"/>
    <col min="10997" max="10998" width="11.625" bestFit="1" customWidth="1"/>
    <col min="11229" max="11229" width="18.75" customWidth="1"/>
    <col min="11230" max="11230" width="15.25" customWidth="1"/>
    <col min="11231" max="11231" width="12.375" customWidth="1"/>
    <col min="11232" max="11232" width="12.75" customWidth="1"/>
    <col min="11233" max="11233" width="10.125" customWidth="1"/>
    <col min="11234" max="11234" width="10.625" bestFit="1" customWidth="1"/>
    <col min="11235" max="11235" width="9.25" bestFit="1" customWidth="1"/>
    <col min="11239" max="11239" width="10.625" bestFit="1" customWidth="1"/>
    <col min="11241" max="11241" width="10.75" customWidth="1"/>
    <col min="11242" max="11243" width="9.625" bestFit="1" customWidth="1"/>
    <col min="11244" max="11244" width="11" customWidth="1"/>
    <col min="11245" max="11246" width="10.25" bestFit="1" customWidth="1"/>
    <col min="11252" max="11252" width="9.875" customWidth="1"/>
    <col min="11253" max="11254" width="11.625" bestFit="1" customWidth="1"/>
    <col min="11485" max="11485" width="18.75" customWidth="1"/>
    <col min="11486" max="11486" width="15.25" customWidth="1"/>
    <col min="11487" max="11487" width="12.375" customWidth="1"/>
    <col min="11488" max="11488" width="12.75" customWidth="1"/>
    <col min="11489" max="11489" width="10.125" customWidth="1"/>
    <col min="11490" max="11490" width="10.625" bestFit="1" customWidth="1"/>
    <col min="11491" max="11491" width="9.25" bestFit="1" customWidth="1"/>
    <col min="11495" max="11495" width="10.625" bestFit="1" customWidth="1"/>
    <col min="11497" max="11497" width="10.75" customWidth="1"/>
    <col min="11498" max="11499" width="9.625" bestFit="1" customWidth="1"/>
    <col min="11500" max="11500" width="11" customWidth="1"/>
    <col min="11501" max="11502" width="10.25" bestFit="1" customWidth="1"/>
    <col min="11508" max="11508" width="9.875" customWidth="1"/>
    <col min="11509" max="11510" width="11.625" bestFit="1" customWidth="1"/>
    <col min="11741" max="11741" width="18.75" customWidth="1"/>
    <col min="11742" max="11742" width="15.25" customWidth="1"/>
    <col min="11743" max="11743" width="12.375" customWidth="1"/>
    <col min="11744" max="11744" width="12.75" customWidth="1"/>
    <col min="11745" max="11745" width="10.125" customWidth="1"/>
    <col min="11746" max="11746" width="10.625" bestFit="1" customWidth="1"/>
    <col min="11747" max="11747" width="9.25" bestFit="1" customWidth="1"/>
    <col min="11751" max="11751" width="10.625" bestFit="1" customWidth="1"/>
    <col min="11753" max="11753" width="10.75" customWidth="1"/>
    <col min="11754" max="11755" width="9.625" bestFit="1" customWidth="1"/>
    <col min="11756" max="11756" width="11" customWidth="1"/>
    <col min="11757" max="11758" width="10.25" bestFit="1" customWidth="1"/>
    <col min="11764" max="11764" width="9.875" customWidth="1"/>
    <col min="11765" max="11766" width="11.625" bestFit="1" customWidth="1"/>
    <col min="11997" max="11997" width="18.75" customWidth="1"/>
    <col min="11998" max="11998" width="15.25" customWidth="1"/>
    <col min="11999" max="11999" width="12.375" customWidth="1"/>
    <col min="12000" max="12000" width="12.75" customWidth="1"/>
    <col min="12001" max="12001" width="10.125" customWidth="1"/>
    <col min="12002" max="12002" width="10.625" bestFit="1" customWidth="1"/>
    <col min="12003" max="12003" width="9.25" bestFit="1" customWidth="1"/>
    <col min="12007" max="12007" width="10.625" bestFit="1" customWidth="1"/>
    <col min="12009" max="12009" width="10.75" customWidth="1"/>
    <col min="12010" max="12011" width="9.625" bestFit="1" customWidth="1"/>
    <col min="12012" max="12012" width="11" customWidth="1"/>
    <col min="12013" max="12014" width="10.25" bestFit="1" customWidth="1"/>
    <col min="12020" max="12020" width="9.875" customWidth="1"/>
    <col min="12021" max="12022" width="11.625" bestFit="1" customWidth="1"/>
    <col min="12253" max="12253" width="18.75" customWidth="1"/>
    <col min="12254" max="12254" width="15.25" customWidth="1"/>
    <col min="12255" max="12255" width="12.375" customWidth="1"/>
    <col min="12256" max="12256" width="12.75" customWidth="1"/>
    <col min="12257" max="12257" width="10.125" customWidth="1"/>
    <col min="12258" max="12258" width="10.625" bestFit="1" customWidth="1"/>
    <col min="12259" max="12259" width="9.25" bestFit="1" customWidth="1"/>
    <col min="12263" max="12263" width="10.625" bestFit="1" customWidth="1"/>
    <col min="12265" max="12265" width="10.75" customWidth="1"/>
    <col min="12266" max="12267" width="9.625" bestFit="1" customWidth="1"/>
    <col min="12268" max="12268" width="11" customWidth="1"/>
    <col min="12269" max="12270" width="10.25" bestFit="1" customWidth="1"/>
    <col min="12276" max="12276" width="9.875" customWidth="1"/>
    <col min="12277" max="12278" width="11.625" bestFit="1" customWidth="1"/>
    <col min="12509" max="12509" width="18.75" customWidth="1"/>
    <col min="12510" max="12510" width="15.25" customWidth="1"/>
    <col min="12511" max="12511" width="12.375" customWidth="1"/>
    <col min="12512" max="12512" width="12.75" customWidth="1"/>
    <col min="12513" max="12513" width="10.125" customWidth="1"/>
    <col min="12514" max="12514" width="10.625" bestFit="1" customWidth="1"/>
    <col min="12515" max="12515" width="9.25" bestFit="1" customWidth="1"/>
    <col min="12519" max="12519" width="10.625" bestFit="1" customWidth="1"/>
    <col min="12521" max="12521" width="10.75" customWidth="1"/>
    <col min="12522" max="12523" width="9.625" bestFit="1" customWidth="1"/>
    <col min="12524" max="12524" width="11" customWidth="1"/>
    <col min="12525" max="12526" width="10.25" bestFit="1" customWidth="1"/>
    <col min="12532" max="12532" width="9.875" customWidth="1"/>
    <col min="12533" max="12534" width="11.625" bestFit="1" customWidth="1"/>
    <col min="12765" max="12765" width="18.75" customWidth="1"/>
    <col min="12766" max="12766" width="15.25" customWidth="1"/>
    <col min="12767" max="12767" width="12.375" customWidth="1"/>
    <col min="12768" max="12768" width="12.75" customWidth="1"/>
    <col min="12769" max="12769" width="10.125" customWidth="1"/>
    <col min="12770" max="12770" width="10.625" bestFit="1" customWidth="1"/>
    <col min="12771" max="12771" width="9.25" bestFit="1" customWidth="1"/>
    <col min="12775" max="12775" width="10.625" bestFit="1" customWidth="1"/>
    <col min="12777" max="12777" width="10.75" customWidth="1"/>
    <col min="12778" max="12779" width="9.625" bestFit="1" customWidth="1"/>
    <col min="12780" max="12780" width="11" customWidth="1"/>
    <col min="12781" max="12782" width="10.25" bestFit="1" customWidth="1"/>
    <col min="12788" max="12788" width="9.875" customWidth="1"/>
    <col min="12789" max="12790" width="11.625" bestFit="1" customWidth="1"/>
    <col min="13021" max="13021" width="18.75" customWidth="1"/>
    <col min="13022" max="13022" width="15.25" customWidth="1"/>
    <col min="13023" max="13023" width="12.375" customWidth="1"/>
    <col min="13024" max="13024" width="12.75" customWidth="1"/>
    <col min="13025" max="13025" width="10.125" customWidth="1"/>
    <col min="13026" max="13026" width="10.625" bestFit="1" customWidth="1"/>
    <col min="13027" max="13027" width="9.25" bestFit="1" customWidth="1"/>
    <col min="13031" max="13031" width="10.625" bestFit="1" customWidth="1"/>
    <col min="13033" max="13033" width="10.75" customWidth="1"/>
    <col min="13034" max="13035" width="9.625" bestFit="1" customWidth="1"/>
    <col min="13036" max="13036" width="11" customWidth="1"/>
    <col min="13037" max="13038" width="10.25" bestFit="1" customWidth="1"/>
    <col min="13044" max="13044" width="9.875" customWidth="1"/>
    <col min="13045" max="13046" width="11.625" bestFit="1" customWidth="1"/>
    <col min="13277" max="13277" width="18.75" customWidth="1"/>
    <col min="13278" max="13278" width="15.25" customWidth="1"/>
    <col min="13279" max="13279" width="12.375" customWidth="1"/>
    <col min="13280" max="13280" width="12.75" customWidth="1"/>
    <col min="13281" max="13281" width="10.125" customWidth="1"/>
    <col min="13282" max="13282" width="10.625" bestFit="1" customWidth="1"/>
    <col min="13283" max="13283" width="9.25" bestFit="1" customWidth="1"/>
    <col min="13287" max="13287" width="10.625" bestFit="1" customWidth="1"/>
    <col min="13289" max="13289" width="10.75" customWidth="1"/>
    <col min="13290" max="13291" width="9.625" bestFit="1" customWidth="1"/>
    <col min="13292" max="13292" width="11" customWidth="1"/>
    <col min="13293" max="13294" width="10.25" bestFit="1" customWidth="1"/>
    <col min="13300" max="13300" width="9.875" customWidth="1"/>
    <col min="13301" max="13302" width="11.625" bestFit="1" customWidth="1"/>
    <col min="13533" max="13533" width="18.75" customWidth="1"/>
    <col min="13534" max="13534" width="15.25" customWidth="1"/>
    <col min="13535" max="13535" width="12.375" customWidth="1"/>
    <col min="13536" max="13536" width="12.75" customWidth="1"/>
    <col min="13537" max="13537" width="10.125" customWidth="1"/>
    <col min="13538" max="13538" width="10.625" bestFit="1" customWidth="1"/>
    <col min="13539" max="13539" width="9.25" bestFit="1" customWidth="1"/>
    <col min="13543" max="13543" width="10.625" bestFit="1" customWidth="1"/>
    <col min="13545" max="13545" width="10.75" customWidth="1"/>
    <col min="13546" max="13547" width="9.625" bestFit="1" customWidth="1"/>
    <col min="13548" max="13548" width="11" customWidth="1"/>
    <col min="13549" max="13550" width="10.25" bestFit="1" customWidth="1"/>
    <col min="13556" max="13556" width="9.875" customWidth="1"/>
    <col min="13557" max="13558" width="11.625" bestFit="1" customWidth="1"/>
    <col min="13789" max="13789" width="18.75" customWidth="1"/>
    <col min="13790" max="13790" width="15.25" customWidth="1"/>
    <col min="13791" max="13791" width="12.375" customWidth="1"/>
    <col min="13792" max="13792" width="12.75" customWidth="1"/>
    <col min="13793" max="13793" width="10.125" customWidth="1"/>
    <col min="13794" max="13794" width="10.625" bestFit="1" customWidth="1"/>
    <col min="13795" max="13795" width="9.25" bestFit="1" customWidth="1"/>
    <col min="13799" max="13799" width="10.625" bestFit="1" customWidth="1"/>
    <col min="13801" max="13801" width="10.75" customWidth="1"/>
    <col min="13802" max="13803" width="9.625" bestFit="1" customWidth="1"/>
    <col min="13804" max="13804" width="11" customWidth="1"/>
    <col min="13805" max="13806" width="10.25" bestFit="1" customWidth="1"/>
    <col min="13812" max="13812" width="9.875" customWidth="1"/>
    <col min="13813" max="13814" width="11.625" bestFit="1" customWidth="1"/>
    <col min="14045" max="14045" width="18.75" customWidth="1"/>
    <col min="14046" max="14046" width="15.25" customWidth="1"/>
    <col min="14047" max="14047" width="12.375" customWidth="1"/>
    <col min="14048" max="14048" width="12.75" customWidth="1"/>
    <col min="14049" max="14049" width="10.125" customWidth="1"/>
    <col min="14050" max="14050" width="10.625" bestFit="1" customWidth="1"/>
    <col min="14051" max="14051" width="9.25" bestFit="1" customWidth="1"/>
    <col min="14055" max="14055" width="10.625" bestFit="1" customWidth="1"/>
    <col min="14057" max="14057" width="10.75" customWidth="1"/>
    <col min="14058" max="14059" width="9.625" bestFit="1" customWidth="1"/>
    <col min="14060" max="14060" width="11" customWidth="1"/>
    <col min="14061" max="14062" width="10.25" bestFit="1" customWidth="1"/>
    <col min="14068" max="14068" width="9.875" customWidth="1"/>
    <col min="14069" max="14070" width="11.625" bestFit="1" customWidth="1"/>
    <col min="14301" max="14301" width="18.75" customWidth="1"/>
    <col min="14302" max="14302" width="15.25" customWidth="1"/>
    <col min="14303" max="14303" width="12.375" customWidth="1"/>
    <col min="14304" max="14304" width="12.75" customWidth="1"/>
    <col min="14305" max="14305" width="10.125" customWidth="1"/>
    <col min="14306" max="14306" width="10.625" bestFit="1" customWidth="1"/>
    <col min="14307" max="14307" width="9.25" bestFit="1" customWidth="1"/>
    <col min="14311" max="14311" width="10.625" bestFit="1" customWidth="1"/>
    <col min="14313" max="14313" width="10.75" customWidth="1"/>
    <col min="14314" max="14315" width="9.625" bestFit="1" customWidth="1"/>
    <col min="14316" max="14316" width="11" customWidth="1"/>
    <col min="14317" max="14318" width="10.25" bestFit="1" customWidth="1"/>
    <col min="14324" max="14324" width="9.875" customWidth="1"/>
    <col min="14325" max="14326" width="11.625" bestFit="1" customWidth="1"/>
    <col min="14557" max="14557" width="18.75" customWidth="1"/>
    <col min="14558" max="14558" width="15.25" customWidth="1"/>
    <col min="14559" max="14559" width="12.375" customWidth="1"/>
    <col min="14560" max="14560" width="12.75" customWidth="1"/>
    <col min="14561" max="14561" width="10.125" customWidth="1"/>
    <col min="14562" max="14562" width="10.625" bestFit="1" customWidth="1"/>
    <col min="14563" max="14563" width="9.25" bestFit="1" customWidth="1"/>
    <col min="14567" max="14567" width="10.625" bestFit="1" customWidth="1"/>
    <col min="14569" max="14569" width="10.75" customWidth="1"/>
    <col min="14570" max="14571" width="9.625" bestFit="1" customWidth="1"/>
    <col min="14572" max="14572" width="11" customWidth="1"/>
    <col min="14573" max="14574" width="10.25" bestFit="1" customWidth="1"/>
    <col min="14580" max="14580" width="9.875" customWidth="1"/>
    <col min="14581" max="14582" width="11.625" bestFit="1" customWidth="1"/>
    <col min="14813" max="14813" width="18.75" customWidth="1"/>
    <col min="14814" max="14814" width="15.25" customWidth="1"/>
    <col min="14815" max="14815" width="12.375" customWidth="1"/>
    <col min="14816" max="14816" width="12.75" customWidth="1"/>
    <col min="14817" max="14817" width="10.125" customWidth="1"/>
    <col min="14818" max="14818" width="10.625" bestFit="1" customWidth="1"/>
    <col min="14819" max="14819" width="9.25" bestFit="1" customWidth="1"/>
    <col min="14823" max="14823" width="10.625" bestFit="1" customWidth="1"/>
    <col min="14825" max="14825" width="10.75" customWidth="1"/>
    <col min="14826" max="14827" width="9.625" bestFit="1" customWidth="1"/>
    <col min="14828" max="14828" width="11" customWidth="1"/>
    <col min="14829" max="14830" width="10.25" bestFit="1" customWidth="1"/>
    <col min="14836" max="14836" width="9.875" customWidth="1"/>
    <col min="14837" max="14838" width="11.625" bestFit="1" customWidth="1"/>
    <col min="15069" max="15069" width="18.75" customWidth="1"/>
    <col min="15070" max="15070" width="15.25" customWidth="1"/>
    <col min="15071" max="15071" width="12.375" customWidth="1"/>
    <col min="15072" max="15072" width="12.75" customWidth="1"/>
    <col min="15073" max="15073" width="10.125" customWidth="1"/>
    <col min="15074" max="15074" width="10.625" bestFit="1" customWidth="1"/>
    <col min="15075" max="15075" width="9.25" bestFit="1" customWidth="1"/>
    <col min="15079" max="15079" width="10.625" bestFit="1" customWidth="1"/>
    <col min="15081" max="15081" width="10.75" customWidth="1"/>
    <col min="15082" max="15083" width="9.625" bestFit="1" customWidth="1"/>
    <col min="15084" max="15084" width="11" customWidth="1"/>
    <col min="15085" max="15086" width="10.25" bestFit="1" customWidth="1"/>
    <col min="15092" max="15092" width="9.875" customWidth="1"/>
    <col min="15093" max="15094" width="11.625" bestFit="1" customWidth="1"/>
    <col min="15325" max="15325" width="18.75" customWidth="1"/>
    <col min="15326" max="15326" width="15.25" customWidth="1"/>
    <col min="15327" max="15327" width="12.375" customWidth="1"/>
    <col min="15328" max="15328" width="12.75" customWidth="1"/>
    <col min="15329" max="15329" width="10.125" customWidth="1"/>
    <col min="15330" max="15330" width="10.625" bestFit="1" customWidth="1"/>
    <col min="15331" max="15331" width="9.25" bestFit="1" customWidth="1"/>
    <col min="15335" max="15335" width="10.625" bestFit="1" customWidth="1"/>
    <col min="15337" max="15337" width="10.75" customWidth="1"/>
    <col min="15338" max="15339" width="9.625" bestFit="1" customWidth="1"/>
    <col min="15340" max="15340" width="11" customWidth="1"/>
    <col min="15341" max="15342" width="10.25" bestFit="1" customWidth="1"/>
    <col min="15348" max="15348" width="9.875" customWidth="1"/>
    <col min="15349" max="15350" width="11.625" bestFit="1" customWidth="1"/>
    <col min="15581" max="15581" width="18.75" customWidth="1"/>
    <col min="15582" max="15582" width="15.25" customWidth="1"/>
    <col min="15583" max="15583" width="12.375" customWidth="1"/>
    <col min="15584" max="15584" width="12.75" customWidth="1"/>
    <col min="15585" max="15585" width="10.125" customWidth="1"/>
    <col min="15586" max="15586" width="10.625" bestFit="1" customWidth="1"/>
    <col min="15587" max="15587" width="9.25" bestFit="1" customWidth="1"/>
    <col min="15591" max="15591" width="10.625" bestFit="1" customWidth="1"/>
    <col min="15593" max="15593" width="10.75" customWidth="1"/>
    <col min="15594" max="15595" width="9.625" bestFit="1" customWidth="1"/>
    <col min="15596" max="15596" width="11" customWidth="1"/>
    <col min="15597" max="15598" width="10.25" bestFit="1" customWidth="1"/>
    <col min="15604" max="15604" width="9.875" customWidth="1"/>
    <col min="15605" max="15606" width="11.625" bestFit="1" customWidth="1"/>
    <col min="15837" max="15837" width="18.75" customWidth="1"/>
    <col min="15838" max="15838" width="15.25" customWidth="1"/>
    <col min="15839" max="15839" width="12.375" customWidth="1"/>
    <col min="15840" max="15840" width="12.75" customWidth="1"/>
    <col min="15841" max="15841" width="10.125" customWidth="1"/>
    <col min="15842" max="15842" width="10.625" bestFit="1" customWidth="1"/>
    <col min="15843" max="15843" width="9.25" bestFit="1" customWidth="1"/>
    <col min="15847" max="15847" width="10.625" bestFit="1" customWidth="1"/>
    <col min="15849" max="15849" width="10.75" customWidth="1"/>
    <col min="15850" max="15851" width="9.625" bestFit="1" customWidth="1"/>
    <col min="15852" max="15852" width="11" customWidth="1"/>
    <col min="15853" max="15854" width="10.25" bestFit="1" customWidth="1"/>
    <col min="15860" max="15860" width="9.875" customWidth="1"/>
    <col min="15861" max="15862" width="11.625" bestFit="1" customWidth="1"/>
    <col min="16093" max="16093" width="18.75" customWidth="1"/>
    <col min="16094" max="16094" width="15.25" customWidth="1"/>
    <col min="16095" max="16095" width="12.375" customWidth="1"/>
    <col min="16096" max="16096" width="12.75" customWidth="1"/>
    <col min="16097" max="16097" width="10.125" customWidth="1"/>
    <col min="16098" max="16098" width="10.625" bestFit="1" customWidth="1"/>
    <col min="16099" max="16099" width="9.25" bestFit="1" customWidth="1"/>
    <col min="16103" max="16103" width="10.625" bestFit="1" customWidth="1"/>
    <col min="16105" max="16105" width="10.75" customWidth="1"/>
    <col min="16106" max="16107" width="9.625" bestFit="1" customWidth="1"/>
    <col min="16108" max="16108" width="11" customWidth="1"/>
    <col min="16109" max="16110" width="10.25" bestFit="1" customWidth="1"/>
    <col min="16116" max="16116" width="9.875" customWidth="1"/>
    <col min="16117" max="16118" width="11.625" bestFit="1" customWidth="1"/>
  </cols>
  <sheetData>
    <row r="1" spans="2:14">
      <c r="B1" s="2"/>
      <c r="C1" s="3"/>
      <c r="D1" s="3"/>
    </row>
    <row r="4" spans="2:14">
      <c r="M4" s="102"/>
      <c r="N4" s="102"/>
    </row>
    <row r="6" spans="2:14" ht="50.25" customHeight="1"/>
    <row r="7" spans="2:14" ht="32.25" customHeight="1"/>
    <row r="8" spans="2:14" ht="24" customHeight="1"/>
    <row r="9" spans="2:14" ht="34.5" customHeight="1"/>
    <row r="14" spans="2:14">
      <c r="G14" s="7"/>
      <c r="H14" s="7"/>
      <c r="I14" s="7"/>
      <c r="J14" s="7"/>
      <c r="K14" s="7"/>
      <c r="L14" s="7"/>
    </row>
    <row r="17" spans="7:8">
      <c r="G17" s="5"/>
      <c r="H17" s="5"/>
    </row>
    <row r="18" spans="7:8">
      <c r="G18" s="5"/>
      <c r="H18" s="5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74"/>
  <sheetViews>
    <sheetView topLeftCell="A30" workbookViewId="0">
      <selection activeCell="S74" sqref="S74"/>
    </sheetView>
  </sheetViews>
  <sheetFormatPr defaultRowHeight="15"/>
  <cols>
    <col min="1" max="1" width="15.75" customWidth="1"/>
    <col min="2" max="2" width="11.75" customWidth="1"/>
    <col min="3" max="13" width="9.625" customWidth="1"/>
    <col min="14" max="14" width="13.625" customWidth="1"/>
    <col min="15" max="15" width="5.875" customWidth="1"/>
    <col min="16" max="16" width="8.875" customWidth="1"/>
    <col min="17" max="19" width="15.125" customWidth="1"/>
    <col min="20" max="20" width="8.875" customWidth="1"/>
  </cols>
  <sheetData>
    <row r="1" spans="1:14" hidden="1"/>
    <row r="2" spans="1:14" hidden="1"/>
    <row r="3" spans="1:14" hidden="1">
      <c r="K3" s="1">
        <v>41795600</v>
      </c>
    </row>
    <row r="4" spans="1:14" hidden="1"/>
    <row r="5" spans="1:14" hidden="1"/>
    <row r="6" spans="1:14" hidden="1"/>
    <row r="7" spans="1:14" hidden="1">
      <c r="N7">
        <v>1000</v>
      </c>
    </row>
    <row r="8" spans="1:14" hidden="1"/>
    <row r="9" spans="1:14" hidden="1">
      <c r="A9" t="s">
        <v>20</v>
      </c>
      <c r="B9" s="28">
        <f t="shared" ref="B9:G9" si="0">SUM(B10:B13)</f>
        <v>7887554.3474262841</v>
      </c>
      <c r="C9" s="28">
        <f t="shared" si="0"/>
        <v>7675301</v>
      </c>
      <c r="D9" s="28">
        <f t="shared" si="0"/>
        <v>9059147.6525737196</v>
      </c>
      <c r="E9" s="28">
        <f t="shared" si="0"/>
        <v>6868201</v>
      </c>
      <c r="F9" s="28">
        <f t="shared" si="0"/>
        <v>3899201</v>
      </c>
      <c r="G9" s="28">
        <f t="shared" si="0"/>
        <v>6406195</v>
      </c>
      <c r="H9" s="1">
        <f>SUM(B9:G9)</f>
        <v>41795600</v>
      </c>
      <c r="J9" s="1">
        <f>SUM(J10:J12)</f>
        <v>41795600.000000007</v>
      </c>
    </row>
    <row r="10" spans="1:14" hidden="1">
      <c r="A10" s="32">
        <v>150</v>
      </c>
      <c r="B10" s="28">
        <f>5770642+212658-304746.652573716</f>
        <v>5678553.3474262841</v>
      </c>
      <c r="C10" s="28">
        <f>5520762+212658</f>
        <v>5733420</v>
      </c>
      <c r="D10" s="31">
        <f>6471086+212658-77981.7291393019</f>
        <v>6605762.2708606981</v>
      </c>
      <c r="E10" s="28">
        <f>4899781+212658</f>
        <v>5112439</v>
      </c>
      <c r="F10" s="28">
        <f>2813180+212658</f>
        <v>3025838</v>
      </c>
      <c r="G10" s="28">
        <f>4626952+212655</f>
        <v>4839607</v>
      </c>
      <c r="H10" s="1">
        <f>SUM(B10:G10)</f>
        <v>30995619.618286982</v>
      </c>
      <c r="J10" s="1">
        <f>$K$3*H16</f>
        <v>30995619.618286982</v>
      </c>
      <c r="K10" s="1">
        <f>H10-J10</f>
        <v>0</v>
      </c>
      <c r="L10">
        <v>77981.729139301926</v>
      </c>
    </row>
    <row r="11" spans="1:14" hidden="1">
      <c r="A11" s="32" t="s">
        <v>47</v>
      </c>
      <c r="B11" s="28">
        <f>2171523-198795</f>
        <v>1972728</v>
      </c>
      <c r="C11" s="28">
        <f>1878137-198795</f>
        <v>1679342</v>
      </c>
      <c r="D11" s="31">
        <f>2388850-198795-23708.8026329763</f>
        <v>2166346.1973670237</v>
      </c>
      <c r="E11" s="28">
        <f>1727805-198795</f>
        <v>1529010</v>
      </c>
      <c r="F11" s="28">
        <f>935379-198795</f>
        <v>736584</v>
      </c>
      <c r="G11" s="28">
        <f>1538391-198796</f>
        <v>1339595</v>
      </c>
      <c r="H11" s="1">
        <f>SUM(B11:G11)</f>
        <v>9423605.1973670237</v>
      </c>
      <c r="J11" s="1">
        <f>$K$3*H17</f>
        <v>9423605.1973670237</v>
      </c>
      <c r="K11" s="1">
        <f>H11-J11</f>
        <v>0</v>
      </c>
      <c r="L11">
        <v>23708.802632976323</v>
      </c>
    </row>
    <row r="12" spans="1:14" hidden="1">
      <c r="A12" s="32">
        <v>670</v>
      </c>
      <c r="B12" s="28">
        <f>250135-13862</f>
        <v>236273</v>
      </c>
      <c r="C12" s="28">
        <f>276401-13862</f>
        <v>262539</v>
      </c>
      <c r="D12" s="31">
        <f>304364-13862-3462.81565400306</f>
        <v>287039.18434599694</v>
      </c>
      <c r="E12" s="29">
        <f>240614-13862</f>
        <v>226752</v>
      </c>
      <c r="F12" s="28">
        <f>150641-13862</f>
        <v>136779</v>
      </c>
      <c r="G12" s="28">
        <f>240857-13864</f>
        <v>226993</v>
      </c>
      <c r="H12" s="1">
        <f>SUM(B12:G12)</f>
        <v>1376375.1843459969</v>
      </c>
      <c r="J12" s="1">
        <f>$K$3*H18</f>
        <v>1376375.1843459969</v>
      </c>
      <c r="K12" s="1">
        <f>H12-J12</f>
        <v>0</v>
      </c>
      <c r="L12">
        <v>3462.8156540030614</v>
      </c>
    </row>
    <row r="13" spans="1:14" hidden="1"/>
    <row r="14" spans="1:14" hidden="1"/>
    <row r="15" spans="1:14" hidden="1"/>
    <row r="16" spans="1:14" hidden="1">
      <c r="G16">
        <f>H10/$H$9</f>
        <v>0.74160006360207731</v>
      </c>
      <c r="H16">
        <v>0.74160006360207731</v>
      </c>
    </row>
    <row r="17" spans="1:19" hidden="1">
      <c r="G17">
        <f>H11/$H$9</f>
        <v>0.22546883397695031</v>
      </c>
      <c r="H17">
        <v>0.22546883397695028</v>
      </c>
    </row>
    <row r="18" spans="1:19" hidden="1">
      <c r="G18">
        <f>H12/$H$9</f>
        <v>3.2931102420972469E-2</v>
      </c>
      <c r="H18">
        <v>3.2931102420972469E-2</v>
      </c>
    </row>
    <row r="19" spans="1:19" hidden="1">
      <c r="J19" s="1">
        <v>49625264</v>
      </c>
    </row>
    <row r="20" spans="1:19" hidden="1"/>
    <row r="21" spans="1:19" hidden="1">
      <c r="A21" t="s">
        <v>20</v>
      </c>
      <c r="B21" s="28">
        <f t="shared" ref="B21:G21" si="1">SUM(B22:B25)</f>
        <v>6593199</v>
      </c>
      <c r="C21" s="28">
        <f t="shared" si="1"/>
        <v>9122581.0000000037</v>
      </c>
      <c r="D21" s="28">
        <f t="shared" si="1"/>
        <v>8254581.0000000037</v>
      </c>
      <c r="E21" s="28">
        <f t="shared" si="1"/>
        <v>8042299</v>
      </c>
      <c r="F21" s="28">
        <f t="shared" si="1"/>
        <v>8056299</v>
      </c>
      <c r="G21" s="28">
        <f t="shared" si="1"/>
        <v>9556305</v>
      </c>
      <c r="H21" s="1">
        <f>SUM(B21:G21)</f>
        <v>49625264.000000007</v>
      </c>
    </row>
    <row r="22" spans="1:19" hidden="1">
      <c r="A22" s="32">
        <v>150</v>
      </c>
      <c r="B22" s="28">
        <f>5102337+30385</f>
        <v>5132722</v>
      </c>
      <c r="C22" s="31">
        <f>4698026+30385+2094883.40101172</f>
        <v>6823294.4010117203</v>
      </c>
      <c r="D22" s="31">
        <f>4024454+30385+2094883.40101172</f>
        <v>6149722.4010117203</v>
      </c>
      <c r="E22" s="28">
        <f>5831527+30385</f>
        <v>5861912</v>
      </c>
      <c r="F22" s="28">
        <f>5931975+30385</f>
        <v>5962360</v>
      </c>
      <c r="G22" s="28">
        <f>6978132+30390</f>
        <v>7008522</v>
      </c>
      <c r="H22" s="1">
        <f>SUM(B22:G22)</f>
        <v>36938532.802023441</v>
      </c>
      <c r="J22" s="1">
        <f>H27*$J$19</f>
        <v>36938532.802023433</v>
      </c>
      <c r="K22" s="1">
        <f>H22-J22</f>
        <v>0</v>
      </c>
      <c r="L22">
        <v>-4189766.8020234331</v>
      </c>
      <c r="M22">
        <v>-2094883.4010117166</v>
      </c>
    </row>
    <row r="23" spans="1:19" hidden="1">
      <c r="A23" s="32" t="s">
        <v>47</v>
      </c>
      <c r="B23" s="28">
        <f>1232254-40959</f>
        <v>1191295</v>
      </c>
      <c r="C23" s="31">
        <f>1399644-40959+627058.369835783</f>
        <v>1985743.369835783</v>
      </c>
      <c r="D23" s="31">
        <f>1241949-40959+627058.369835783</f>
        <v>1828048.369835783</v>
      </c>
      <c r="E23" s="28">
        <f>1983959-40959</f>
        <v>1943000</v>
      </c>
      <c r="F23" s="28">
        <f>1879474-40959</f>
        <v>1838515</v>
      </c>
      <c r="G23" s="28">
        <f>2311115-40960</f>
        <v>2270155</v>
      </c>
      <c r="H23" s="1">
        <f>SUM(B23:G23)</f>
        <v>11056756.739671566</v>
      </c>
      <c r="J23" s="1">
        <f>H28*$J$19</f>
        <v>11056756.739671566</v>
      </c>
      <c r="K23" s="1">
        <f>H23-J23</f>
        <v>0</v>
      </c>
      <c r="L23">
        <v>-1254116.7396715656</v>
      </c>
      <c r="M23">
        <v>-627058.3698357828</v>
      </c>
    </row>
    <row r="24" spans="1:19" hidden="1">
      <c r="A24" s="32">
        <v>670</v>
      </c>
      <c r="B24" s="28">
        <f>258609+10573</f>
        <v>269182</v>
      </c>
      <c r="C24" s="31">
        <f>210530+10573+92440.2291525009</f>
        <v>313543.22915250092</v>
      </c>
      <c r="D24" s="31">
        <f>173797+10573+92440.2291525009</f>
        <v>276810.22915250092</v>
      </c>
      <c r="E24" s="28">
        <f>226814+10573</f>
        <v>237387</v>
      </c>
      <c r="F24" s="28">
        <f>244851+10573</f>
        <v>255424</v>
      </c>
      <c r="G24" s="28">
        <f>267053+10575</f>
        <v>277628</v>
      </c>
      <c r="H24" s="1">
        <f>SUM(B24:G24)</f>
        <v>1629974.4583050017</v>
      </c>
      <c r="J24" s="1">
        <f>H29*$J$19</f>
        <v>1629974.4583050017</v>
      </c>
      <c r="K24" s="1">
        <f>H24-J24</f>
        <v>0</v>
      </c>
      <c r="L24">
        <v>-184880.45830500172</v>
      </c>
      <c r="M24">
        <v>-92440.229152500862</v>
      </c>
    </row>
    <row r="25" spans="1:19" hidden="1">
      <c r="J25" s="1"/>
    </row>
    <row r="26" spans="1:19" hidden="1"/>
    <row r="27" spans="1:19" hidden="1">
      <c r="G27">
        <f>H22/$H$21</f>
        <v>0.74434934597070224</v>
      </c>
      <c r="H27">
        <v>0.74434934597070224</v>
      </c>
    </row>
    <row r="28" spans="1:19" hidden="1">
      <c r="G28">
        <f>H23/$H$21</f>
        <v>0.22280499585194274</v>
      </c>
      <c r="H28">
        <v>0.22280499585194277</v>
      </c>
    </row>
    <row r="29" spans="1:19" hidden="1">
      <c r="G29">
        <f>H24/$H$21</f>
        <v>3.2845658177355012E-2</v>
      </c>
      <c r="H29">
        <v>3.2845658177355019E-2</v>
      </c>
    </row>
    <row r="30" spans="1:19">
      <c r="A30" s="102"/>
    </row>
    <row r="31" spans="1:19">
      <c r="Q31" s="172" t="s">
        <v>184</v>
      </c>
      <c r="R31" s="173"/>
      <c r="S31" s="174"/>
    </row>
    <row r="32" spans="1:19">
      <c r="Q32" s="125" t="s">
        <v>179</v>
      </c>
      <c r="R32" s="125" t="s">
        <v>180</v>
      </c>
      <c r="S32" s="125" t="s">
        <v>163</v>
      </c>
    </row>
    <row r="33" spans="1:19">
      <c r="Q33" s="12">
        <f>SUM(Q34:Q35)</f>
        <v>40243901</v>
      </c>
      <c r="R33" s="12">
        <f>SUM(R34:R35)</f>
        <v>42504100</v>
      </c>
      <c r="S33" s="93">
        <f>R33+Q33</f>
        <v>82748001</v>
      </c>
    </row>
    <row r="34" spans="1:19">
      <c r="P34" s="33">
        <v>670</v>
      </c>
      <c r="Q34" s="12">
        <v>40119010</v>
      </c>
      <c r="R34" s="12">
        <v>42266835</v>
      </c>
      <c r="S34" s="12">
        <f>R34+Q34</f>
        <v>82385845</v>
      </c>
    </row>
    <row r="35" spans="1:19">
      <c r="P35" s="33" t="s">
        <v>48</v>
      </c>
      <c r="Q35" s="12">
        <v>124890.99999999948</v>
      </c>
      <c r="R35" s="12">
        <v>237265</v>
      </c>
      <c r="S35" s="12">
        <f>R35+Q35</f>
        <v>362155.99999999948</v>
      </c>
    </row>
    <row r="36" spans="1:19">
      <c r="A36" s="10"/>
      <c r="B36" s="92" t="s">
        <v>44</v>
      </c>
      <c r="C36" s="92" t="s">
        <v>45</v>
      </c>
      <c r="D36" s="92" t="s">
        <v>50</v>
      </c>
      <c r="E36" s="92" t="s">
        <v>51</v>
      </c>
      <c r="F36" s="92" t="s">
        <v>52</v>
      </c>
      <c r="G36" s="92" t="s">
        <v>53</v>
      </c>
      <c r="H36" s="92" t="s">
        <v>54</v>
      </c>
      <c r="I36" s="92" t="s">
        <v>55</v>
      </c>
      <c r="J36" s="92" t="s">
        <v>56</v>
      </c>
      <c r="K36" s="92" t="s">
        <v>57</v>
      </c>
      <c r="L36" s="92" t="s">
        <v>58</v>
      </c>
      <c r="M36" s="92" t="s">
        <v>59</v>
      </c>
      <c r="N36" s="35" t="s">
        <v>181</v>
      </c>
    </row>
    <row r="37" spans="1:19">
      <c r="A37" s="10" t="s">
        <v>60</v>
      </c>
      <c r="B37" s="94">
        <f t="shared" ref="B37:G37" si="2">B51*$Q$37*1000</f>
        <v>8890.2874196174489</v>
      </c>
      <c r="C37" s="12">
        <f t="shared" si="2"/>
        <v>7536.3372840018656</v>
      </c>
      <c r="D37" s="12">
        <f t="shared" si="2"/>
        <v>7593.5023284748149</v>
      </c>
      <c r="E37" s="12">
        <f t="shared" si="2"/>
        <v>5494.6750052337111</v>
      </c>
      <c r="F37" s="12">
        <f t="shared" si="2"/>
        <v>4594.4344657435176</v>
      </c>
      <c r="G37" s="12">
        <f t="shared" si="2"/>
        <v>6009.7725000319924</v>
      </c>
      <c r="H37" s="12">
        <f t="shared" ref="H37:M37" si="3">H51*$R$37*1000</f>
        <v>7079.2138128734623</v>
      </c>
      <c r="I37" s="12">
        <f t="shared" si="3"/>
        <v>5120.6989417430323</v>
      </c>
      <c r="J37" s="12">
        <f t="shared" si="3"/>
        <v>5375.8148478692656</v>
      </c>
      <c r="K37" s="12">
        <f t="shared" si="3"/>
        <v>6671.0460637089127</v>
      </c>
      <c r="L37" s="12">
        <f t="shared" si="3"/>
        <v>7890.9033910885091</v>
      </c>
      <c r="M37" s="12">
        <f t="shared" si="3"/>
        <v>10129.157942716822</v>
      </c>
      <c r="N37" s="112">
        <f>SUM(B37:M37)</f>
        <v>82385.844003103353</v>
      </c>
      <c r="Q37" s="129">
        <f>Q34/Q33</f>
        <v>0.9968966477678195</v>
      </c>
      <c r="R37" s="129">
        <f>R34/R33</f>
        <v>0.99441783263261663</v>
      </c>
      <c r="S37" s="129">
        <f>S34/S33</f>
        <v>0.9956233867208466</v>
      </c>
    </row>
    <row r="38" spans="1:19">
      <c r="A38" s="10" t="s">
        <v>48</v>
      </c>
      <c r="B38" s="12">
        <f t="shared" ref="B38:G38" si="4">B51*$Q$38*1000</f>
        <v>27.675580382552766</v>
      </c>
      <c r="C38" s="12">
        <f t="shared" si="4"/>
        <v>23.460715998133381</v>
      </c>
      <c r="D38" s="12">
        <f t="shared" si="4"/>
        <v>23.638671525183305</v>
      </c>
      <c r="E38" s="12">
        <f t="shared" si="4"/>
        <v>17.104994766287618</v>
      </c>
      <c r="F38" s="12">
        <f t="shared" si="4"/>
        <v>14.302534256482684</v>
      </c>
      <c r="G38" s="12">
        <f t="shared" si="4"/>
        <v>18.708499968007498</v>
      </c>
      <c r="H38" s="12">
        <f t="shared" ref="H38:M38" si="5">H51*$R$38*1000</f>
        <v>39.739187126536017</v>
      </c>
      <c r="I38" s="12">
        <f t="shared" si="5"/>
        <v>28.745058256968154</v>
      </c>
      <c r="J38" s="12">
        <f t="shared" si="5"/>
        <v>30.177152130735632</v>
      </c>
      <c r="K38" s="12">
        <f t="shared" si="5"/>
        <v>37.447936291087217</v>
      </c>
      <c r="L38" s="12">
        <f t="shared" si="5"/>
        <v>44.295608911493254</v>
      </c>
      <c r="M38" s="12">
        <f t="shared" si="5"/>
        <v>56.860057283179749</v>
      </c>
      <c r="N38" s="94">
        <f>SUM(B38:M38)</f>
        <v>362.15599689664731</v>
      </c>
      <c r="Q38" s="129">
        <f>Q35/Q33</f>
        <v>3.1033522321804608E-3</v>
      </c>
      <c r="R38" s="129">
        <f>R35/R33</f>
        <v>5.5821673673833823E-3</v>
      </c>
      <c r="S38" s="129">
        <f>S35/S33</f>
        <v>4.3766132791534075E-3</v>
      </c>
    </row>
    <row r="39" spans="1:19" hidden="1">
      <c r="A39" s="10" t="s">
        <v>61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0"/>
      <c r="Q39" s="129"/>
      <c r="R39" s="129"/>
      <c r="S39" s="129"/>
    </row>
    <row r="40" spans="1:19">
      <c r="N40" s="6">
        <f>N37+N38</f>
        <v>82748</v>
      </c>
      <c r="Q40" s="129">
        <f>Q38+Q37</f>
        <v>1</v>
      </c>
      <c r="R40" s="129">
        <f>R38+R37</f>
        <v>1</v>
      </c>
      <c r="S40" s="129">
        <f>S38+S37</f>
        <v>1</v>
      </c>
    </row>
    <row r="41" spans="1:19">
      <c r="N41" s="6"/>
      <c r="Q41" s="8"/>
      <c r="R41" s="8"/>
      <c r="S41" s="8"/>
    </row>
    <row r="42" spans="1:19" hidden="1">
      <c r="A42" s="10" t="s">
        <v>9</v>
      </c>
      <c r="B42" s="12">
        <v>5203.6724999999997</v>
      </c>
      <c r="C42" s="12">
        <v>3437.3905</v>
      </c>
      <c r="D42" s="12">
        <v>3488.5785000000001</v>
      </c>
      <c r="E42" s="12">
        <v>664.27850000000001</v>
      </c>
      <c r="F42" s="12">
        <v>680.83950000000004</v>
      </c>
      <c r="G42" s="12">
        <v>3796.5395000000003</v>
      </c>
      <c r="H42" s="12">
        <v>3758.2146666666667</v>
      </c>
      <c r="I42" s="12">
        <v>3010.0076666666669</v>
      </c>
      <c r="J42" s="12">
        <v>2965.530666666667</v>
      </c>
      <c r="K42" s="12">
        <v>3933.6076666666722</v>
      </c>
      <c r="L42" s="12">
        <v>4457.6156666666629</v>
      </c>
      <c r="M42" s="12">
        <v>5137.8696666666656</v>
      </c>
      <c r="N42" s="12">
        <f>SUM(B42:M42)</f>
        <v>40534.145000000004</v>
      </c>
    </row>
    <row r="43" spans="1:19" hidden="1">
      <c r="A43" s="10" t="s">
        <v>10</v>
      </c>
      <c r="B43" s="12">
        <v>4321.5684999999994</v>
      </c>
      <c r="C43" s="12">
        <v>4467.9835000000003</v>
      </c>
      <c r="D43" s="12">
        <v>5247.3504999999996</v>
      </c>
      <c r="E43" s="12">
        <v>3913.3724999999999</v>
      </c>
      <c r="F43" s="12">
        <v>3746.4485</v>
      </c>
      <c r="G43" s="12">
        <v>3961.5045</v>
      </c>
      <c r="H43" s="12">
        <v>3872.0793333333331</v>
      </c>
      <c r="I43" s="12">
        <v>3284.6153333333332</v>
      </c>
      <c r="J43" s="12">
        <v>3236.7193333333371</v>
      </c>
      <c r="K43" s="12">
        <v>3186.913333333333</v>
      </c>
      <c r="L43" s="12">
        <v>3726.6273333333329</v>
      </c>
      <c r="M43" s="12">
        <v>4238.824333333333</v>
      </c>
      <c r="N43" s="12">
        <f>SUM(B43:M43)</f>
        <v>47204.006999999991</v>
      </c>
    </row>
    <row r="44" spans="1:19" hidden="1">
      <c r="A44" s="36" t="s">
        <v>20</v>
      </c>
      <c r="B44" s="12">
        <f>B42+B43</f>
        <v>9525.2409999999982</v>
      </c>
      <c r="C44" s="12">
        <f t="shared" ref="C44:N44" si="6">C42+C43</f>
        <v>7905.3739999999998</v>
      </c>
      <c r="D44" s="12">
        <f t="shared" si="6"/>
        <v>8735.9290000000001</v>
      </c>
      <c r="E44" s="12">
        <f t="shared" si="6"/>
        <v>4577.6509999999998</v>
      </c>
      <c r="F44" s="12">
        <f t="shared" si="6"/>
        <v>4427.2880000000005</v>
      </c>
      <c r="G44" s="12">
        <f t="shared" si="6"/>
        <v>7758.0439999999999</v>
      </c>
      <c r="H44" s="12">
        <f t="shared" si="6"/>
        <v>7630.2939999999999</v>
      </c>
      <c r="I44" s="12">
        <f t="shared" si="6"/>
        <v>6294.6229999999996</v>
      </c>
      <c r="J44" s="12">
        <f t="shared" si="6"/>
        <v>6202.2500000000036</v>
      </c>
      <c r="K44" s="12">
        <f t="shared" si="6"/>
        <v>7120.5210000000052</v>
      </c>
      <c r="L44" s="12">
        <f t="shared" si="6"/>
        <v>8184.2429999999958</v>
      </c>
      <c r="M44" s="12">
        <f t="shared" si="6"/>
        <v>9376.6939999999995</v>
      </c>
      <c r="N44" s="12">
        <f t="shared" si="6"/>
        <v>87738.152000000002</v>
      </c>
    </row>
    <row r="45" spans="1:19" hidden="1"/>
    <row r="46" spans="1:19" hidden="1"/>
    <row r="47" spans="1:19" hidden="1">
      <c r="A47" s="10" t="s">
        <v>62</v>
      </c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>
        <f>SUM(B47:M47)</f>
        <v>0</v>
      </c>
    </row>
    <row r="48" spans="1:19" hidden="1">
      <c r="A48" s="10" t="s">
        <v>48</v>
      </c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>
        <f>SUM(B48:M48)</f>
        <v>0</v>
      </c>
    </row>
    <row r="49" spans="1:19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Q49" s="8"/>
      <c r="R49" s="1"/>
      <c r="S49" s="8"/>
    </row>
    <row r="50" spans="1:19" ht="30">
      <c r="B50" s="92" t="s">
        <v>44</v>
      </c>
      <c r="C50" s="92" t="s">
        <v>45</v>
      </c>
      <c r="D50" s="92" t="s">
        <v>50</v>
      </c>
      <c r="E50" s="92" t="s">
        <v>51</v>
      </c>
      <c r="F50" s="92" t="s">
        <v>52</v>
      </c>
      <c r="G50" s="92" t="s">
        <v>53</v>
      </c>
      <c r="H50" s="92" t="s">
        <v>54</v>
      </c>
      <c r="I50" s="92" t="s">
        <v>55</v>
      </c>
      <c r="J50" s="92" t="s">
        <v>56</v>
      </c>
      <c r="K50" s="92" t="s">
        <v>57</v>
      </c>
      <c r="L50" s="92" t="s">
        <v>58</v>
      </c>
      <c r="M50" s="92" t="s">
        <v>59</v>
      </c>
      <c r="N50" s="95" t="s">
        <v>182</v>
      </c>
      <c r="Q50" s="8"/>
      <c r="R50" s="1"/>
      <c r="S50" s="8"/>
    </row>
    <row r="51" spans="1:19">
      <c r="B51" s="128">
        <v>8.9179630000000021</v>
      </c>
      <c r="C51" s="128">
        <v>7.5597979999999989</v>
      </c>
      <c r="D51" s="128">
        <v>7.6171409999999993</v>
      </c>
      <c r="E51" s="128">
        <v>5.511779999999999</v>
      </c>
      <c r="F51" s="128">
        <v>4.6087370000000005</v>
      </c>
      <c r="G51" s="128">
        <v>6.0284810000000002</v>
      </c>
      <c r="H51" s="128">
        <v>7.1189529999999976</v>
      </c>
      <c r="I51" s="128">
        <v>5.1494439999999999</v>
      </c>
      <c r="J51" s="128">
        <v>5.4059920000000012</v>
      </c>
      <c r="K51" s="128">
        <v>6.708494</v>
      </c>
      <c r="L51" s="128">
        <v>7.9351990000000017</v>
      </c>
      <c r="M51" s="128">
        <v>10.186018000000001</v>
      </c>
      <c r="N51" s="94">
        <f>SUM(B51:M51)</f>
        <v>82.748000000000005</v>
      </c>
    </row>
    <row r="52" spans="1:19">
      <c r="Q52" s="8"/>
      <c r="S52" s="4"/>
    </row>
    <row r="53" spans="1:19">
      <c r="Q53" s="8"/>
      <c r="S53" s="4"/>
    </row>
    <row r="54" spans="1:19">
      <c r="B54" s="111"/>
      <c r="C54" s="96" t="s">
        <v>160</v>
      </c>
      <c r="D54" s="96" t="s">
        <v>11</v>
      </c>
      <c r="E54" s="96" t="s">
        <v>161</v>
      </c>
      <c r="F54" s="96" t="s">
        <v>13</v>
      </c>
      <c r="G54" s="97" t="s">
        <v>162</v>
      </c>
      <c r="Q54" s="8"/>
      <c r="S54" s="4"/>
    </row>
    <row r="55" spans="1:19">
      <c r="B55" s="111" t="s">
        <v>164</v>
      </c>
      <c r="C55" s="94">
        <v>18.354600000000001</v>
      </c>
      <c r="D55" s="34">
        <v>2.8526369999999996</v>
      </c>
      <c r="E55" s="127">
        <f>C55-D55</f>
        <v>15.501963000000002</v>
      </c>
      <c r="F55" s="10">
        <v>6.5839999999999996</v>
      </c>
      <c r="G55" s="98">
        <f>E55-F55</f>
        <v>8.9179630000000021</v>
      </c>
    </row>
    <row r="56" spans="1:19">
      <c r="B56" s="111" t="s">
        <v>165</v>
      </c>
      <c r="C56" s="10">
        <v>16.776499999999999</v>
      </c>
      <c r="D56" s="10">
        <v>2.5999020000000002</v>
      </c>
      <c r="E56" s="10">
        <f t="shared" ref="E56:E66" si="7">C56-D56</f>
        <v>14.176597999999998</v>
      </c>
      <c r="F56" s="10">
        <v>6.6167999999999996</v>
      </c>
      <c r="G56" s="98">
        <f>E56-F56</f>
        <v>7.5597979999999989</v>
      </c>
    </row>
    <row r="57" spans="1:19">
      <c r="B57" s="111" t="s">
        <v>166</v>
      </c>
      <c r="C57" s="10">
        <v>16.0733</v>
      </c>
      <c r="D57" s="10">
        <v>2.4817589999999998</v>
      </c>
      <c r="E57" s="10">
        <f t="shared" si="7"/>
        <v>13.591540999999999</v>
      </c>
      <c r="F57" s="10">
        <v>5.9744000000000002</v>
      </c>
      <c r="G57" s="98">
        <f t="shared" ref="G57:G66" si="8">E57-F57</f>
        <v>7.6171409999999993</v>
      </c>
    </row>
    <row r="58" spans="1:19">
      <c r="B58" s="111" t="s">
        <v>167</v>
      </c>
      <c r="C58" s="10">
        <v>13.548299999999999</v>
      </c>
      <c r="D58" s="10">
        <v>2.07342</v>
      </c>
      <c r="E58" s="10">
        <f t="shared" si="7"/>
        <v>11.474879999999999</v>
      </c>
      <c r="F58" s="10">
        <v>5.9630999999999998</v>
      </c>
      <c r="G58" s="98">
        <f>E58-F58</f>
        <v>5.511779999999999</v>
      </c>
    </row>
    <row r="59" spans="1:19">
      <c r="B59" s="111" t="s">
        <v>168</v>
      </c>
      <c r="C59" s="10">
        <v>12.3009</v>
      </c>
      <c r="D59" s="10">
        <v>1.8715630000000001</v>
      </c>
      <c r="E59" s="10">
        <f t="shared" si="7"/>
        <v>10.429337</v>
      </c>
      <c r="F59" s="10">
        <v>5.8205999999999998</v>
      </c>
      <c r="G59" s="98">
        <f t="shared" si="8"/>
        <v>4.6087370000000005</v>
      </c>
    </row>
    <row r="60" spans="1:19">
      <c r="B60" s="111" t="s">
        <v>169</v>
      </c>
      <c r="C60" s="10">
        <v>14.8025</v>
      </c>
      <c r="D60" s="10">
        <v>2.2463190000000002</v>
      </c>
      <c r="E60" s="10">
        <f t="shared" si="7"/>
        <v>12.556181</v>
      </c>
      <c r="F60" s="10">
        <v>6.5277000000000003</v>
      </c>
      <c r="G60" s="98">
        <f t="shared" si="8"/>
        <v>6.0284810000000002</v>
      </c>
    </row>
    <row r="61" spans="1:19">
      <c r="B61" s="111" t="s">
        <v>170</v>
      </c>
      <c r="C61" s="10">
        <v>18.369299999999999</v>
      </c>
      <c r="D61" s="10">
        <v>2.9031469999999997</v>
      </c>
      <c r="E61" s="10">
        <f t="shared" si="7"/>
        <v>15.466152999999998</v>
      </c>
      <c r="F61" s="10">
        <v>8.3472000000000008</v>
      </c>
      <c r="G61" s="98">
        <f t="shared" si="8"/>
        <v>7.1189529999999976</v>
      </c>
    </row>
    <row r="62" spans="1:19">
      <c r="B62" s="111" t="s">
        <v>171</v>
      </c>
      <c r="C62" s="10">
        <v>15.1654</v>
      </c>
      <c r="D62" s="10">
        <v>2.402056</v>
      </c>
      <c r="E62" s="10">
        <f t="shared" si="7"/>
        <v>12.763344</v>
      </c>
      <c r="F62" s="10">
        <v>7.6139000000000001</v>
      </c>
      <c r="G62" s="98">
        <f t="shared" si="8"/>
        <v>5.1494439999999999</v>
      </c>
    </row>
    <row r="63" spans="1:19">
      <c r="B63" s="111" t="s">
        <v>172</v>
      </c>
      <c r="C63" s="10">
        <v>13.2148</v>
      </c>
      <c r="D63" s="10">
        <v>2.0070079999999999</v>
      </c>
      <c r="E63" s="10">
        <f t="shared" si="7"/>
        <v>11.207792000000001</v>
      </c>
      <c r="F63" s="10">
        <v>5.8018000000000001</v>
      </c>
      <c r="G63" s="98">
        <f t="shared" si="8"/>
        <v>5.4059920000000012</v>
      </c>
    </row>
    <row r="64" spans="1:19">
      <c r="B64" s="111" t="s">
        <v>173</v>
      </c>
      <c r="C64" s="10">
        <v>14.6739</v>
      </c>
      <c r="D64" s="10">
        <v>2.245206</v>
      </c>
      <c r="E64" s="10">
        <f t="shared" si="7"/>
        <v>12.428694</v>
      </c>
      <c r="F64" s="10">
        <v>5.7202000000000002</v>
      </c>
      <c r="G64" s="98">
        <f t="shared" si="8"/>
        <v>6.708494</v>
      </c>
    </row>
    <row r="65" spans="2:14">
      <c r="B65" s="111" t="s">
        <v>174</v>
      </c>
      <c r="C65" s="10">
        <v>16.533200000000001</v>
      </c>
      <c r="D65" s="10">
        <v>2.606001</v>
      </c>
      <c r="E65" s="10">
        <f t="shared" si="7"/>
        <v>13.927199000000002</v>
      </c>
      <c r="F65" s="10">
        <v>5.992</v>
      </c>
      <c r="G65" s="98">
        <f t="shared" si="8"/>
        <v>7.9351990000000017</v>
      </c>
    </row>
    <row r="66" spans="2:14">
      <c r="B66" s="111" t="s">
        <v>175</v>
      </c>
      <c r="C66" s="10">
        <v>19.537600000000001</v>
      </c>
      <c r="D66" s="10">
        <v>3.0858819999999998</v>
      </c>
      <c r="E66" s="10">
        <f t="shared" si="7"/>
        <v>16.451718</v>
      </c>
      <c r="F66" s="10">
        <v>6.2656999999999998</v>
      </c>
      <c r="G66" s="98">
        <f t="shared" si="8"/>
        <v>10.186018000000001</v>
      </c>
    </row>
    <row r="67" spans="2:14">
      <c r="B67" s="111"/>
      <c r="C67" s="99">
        <f>SUM(C55:C66)</f>
        <v>189.3503</v>
      </c>
      <c r="D67" s="100">
        <f>SUM(D55:D66)</f>
        <v>29.374899999999997</v>
      </c>
      <c r="E67" s="100">
        <f>SUM(E55:E66)</f>
        <v>159.97540000000001</v>
      </c>
      <c r="F67" s="100">
        <f>SUM(F55:F66)</f>
        <v>77.227400000000003</v>
      </c>
      <c r="G67" s="101">
        <f>SUM(G55:G66)</f>
        <v>82.748000000000005</v>
      </c>
      <c r="H67" s="1"/>
    </row>
    <row r="72" spans="2:14">
      <c r="C72" t="s">
        <v>176</v>
      </c>
    </row>
    <row r="73" spans="2:14" ht="32.25" customHeight="1">
      <c r="B73" s="10" t="s">
        <v>44</v>
      </c>
      <c r="C73" s="10" t="s">
        <v>45</v>
      </c>
      <c r="D73" s="10" t="s">
        <v>50</v>
      </c>
      <c r="E73" s="10" t="s">
        <v>51</v>
      </c>
      <c r="F73" s="10" t="s">
        <v>52</v>
      </c>
      <c r="G73" s="10" t="s">
        <v>53</v>
      </c>
      <c r="H73" s="10" t="s">
        <v>54</v>
      </c>
      <c r="I73" s="10" t="s">
        <v>55</v>
      </c>
      <c r="J73" s="10" t="s">
        <v>56</v>
      </c>
      <c r="K73" s="10" t="s">
        <v>57</v>
      </c>
      <c r="L73" s="10" t="s">
        <v>58</v>
      </c>
      <c r="M73" s="10" t="s">
        <v>59</v>
      </c>
      <c r="N73" s="113" t="s">
        <v>183</v>
      </c>
    </row>
    <row r="74" spans="2:14">
      <c r="B74" s="130">
        <v>2.8526369999999996</v>
      </c>
      <c r="C74" s="126">
        <v>2.5999020000000002</v>
      </c>
      <c r="D74" s="126">
        <v>2.4817589999999998</v>
      </c>
      <c r="E74" s="126">
        <v>2.07342</v>
      </c>
      <c r="F74" s="126">
        <v>1.8715630000000001</v>
      </c>
      <c r="G74" s="126">
        <v>2.2463190000000002</v>
      </c>
      <c r="H74" s="126">
        <v>2.9031469999999997</v>
      </c>
      <c r="I74" s="126">
        <v>2.402056</v>
      </c>
      <c r="J74" s="126">
        <v>2.0070079999999999</v>
      </c>
      <c r="K74" s="126">
        <v>2.245206</v>
      </c>
      <c r="L74" s="126">
        <v>2.606001</v>
      </c>
      <c r="M74" s="126">
        <v>3.0858819999999998</v>
      </c>
      <c r="N74" s="126">
        <f>SUM(B74:M74)</f>
        <v>29.374899999999997</v>
      </c>
    </row>
  </sheetData>
  <mergeCells count="1">
    <mergeCell ref="Q31:S31"/>
  </mergeCells>
  <dataValidations disablePrompts="1" count="1">
    <dataValidation type="decimal" allowBlank="1" showErrorMessage="1" errorTitle="Ошибка" error="Допускается ввод только неотрицательных чисел!" sqref="B10:B12 C11:G12 B22:G24">
      <formula1>0</formula1>
      <formula2>9.99999999999999E+23</formula2>
    </dataValidation>
  </dataValidation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График</vt:lpstr>
      <vt:lpstr>1</vt:lpstr>
      <vt:lpstr>2</vt:lpstr>
      <vt:lpstr>3</vt:lpstr>
      <vt:lpstr>прогноз</vt:lpstr>
      <vt:lpstr>расшиф пр потреб 2022</vt:lpstr>
      <vt:lpstr>'1'!Область_печати</vt:lpstr>
      <vt:lpstr>'2'!Область_печати</vt:lpstr>
      <vt:lpstr>'3'!Область_печати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2023-04-18T13:20:28Z</dcterms:modified>
</cp:coreProperties>
</file>